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50" yWindow="570" windowWidth="28455" windowHeight="11955"/>
  </bookViews>
  <sheets>
    <sheet name="Доходы" sheetId="2" r:id="rId1"/>
    <sheet name="Расходы" sheetId="3" r:id="rId2"/>
    <sheet name="Источники" sheetId="4" r:id="rId3"/>
  </sheets>
  <calcPr calcId="125725"/>
</workbook>
</file>

<file path=xl/calcChain.xml><?xml version="1.0" encoding="utf-8"?>
<calcChain xmlns="http://schemas.openxmlformats.org/spreadsheetml/2006/main">
  <c r="F370" i="2"/>
  <c r="E369"/>
  <c r="D369"/>
  <c r="F369" s="1"/>
  <c r="E368"/>
  <c r="E367" s="1"/>
  <c r="E366" s="1"/>
  <c r="E365" s="1"/>
  <c r="E364" s="1"/>
  <c r="E363" s="1"/>
  <c r="F362"/>
  <c r="F361" s="1"/>
  <c r="F360" s="1"/>
  <c r="F359" s="1"/>
  <c r="E361"/>
  <c r="D361"/>
  <c r="D360" s="1"/>
  <c r="D359" s="1"/>
  <c r="E360"/>
  <c r="E359" s="1"/>
  <c r="F358"/>
  <c r="F357" s="1"/>
  <c r="F356" s="1"/>
  <c r="F355" s="1"/>
  <c r="F354" s="1"/>
  <c r="F353" s="1"/>
  <c r="E357"/>
  <c r="D357"/>
  <c r="D356" s="1"/>
  <c r="D355" s="1"/>
  <c r="D354" s="1"/>
  <c r="D353" s="1"/>
  <c r="E356"/>
  <c r="E355" s="1"/>
  <c r="E354" s="1"/>
  <c r="E353" s="1"/>
  <c r="F352"/>
  <c r="F351" s="1"/>
  <c r="E351"/>
  <c r="E349" s="1"/>
  <c r="D351"/>
  <c r="D350" s="1"/>
  <c r="D349" s="1"/>
  <c r="E350"/>
  <c r="F347"/>
  <c r="E346"/>
  <c r="E345" s="1"/>
  <c r="E344" s="1"/>
  <c r="D346"/>
  <c r="F346" s="1"/>
  <c r="F340"/>
  <c r="E339"/>
  <c r="D339"/>
  <c r="E338"/>
  <c r="E337" s="1"/>
  <c r="F331"/>
  <c r="E330"/>
  <c r="E329" s="1"/>
  <c r="E328" s="1"/>
  <c r="E327" s="1"/>
  <c r="E326" s="1"/>
  <c r="D330"/>
  <c r="F325"/>
  <c r="E324"/>
  <c r="E323" s="1"/>
  <c r="D324"/>
  <c r="F324" s="1"/>
  <c r="F322"/>
  <c r="E321"/>
  <c r="D321"/>
  <c r="E320"/>
  <c r="E319" s="1"/>
  <c r="E318" s="1"/>
  <c r="F317"/>
  <c r="F316"/>
  <c r="E315"/>
  <c r="D315"/>
  <c r="E314"/>
  <c r="D314"/>
  <c r="E313"/>
  <c r="D313"/>
  <c r="E312"/>
  <c r="D312"/>
  <c r="F311"/>
  <c r="E310"/>
  <c r="D310"/>
  <c r="E309"/>
  <c r="D309"/>
  <c r="E308"/>
  <c r="D308"/>
  <c r="E307"/>
  <c r="D307"/>
  <c r="F304"/>
  <c r="F303" s="1"/>
  <c r="F302" s="1"/>
  <c r="E303"/>
  <c r="D303"/>
  <c r="E302"/>
  <c r="D302"/>
  <c r="F301"/>
  <c r="E300"/>
  <c r="D300"/>
  <c r="E299"/>
  <c r="E290" s="1"/>
  <c r="D299"/>
  <c r="F298"/>
  <c r="E297"/>
  <c r="D297"/>
  <c r="E296"/>
  <c r="D296"/>
  <c r="D295" s="1"/>
  <c r="E295"/>
  <c r="F294"/>
  <c r="E293"/>
  <c r="D293"/>
  <c r="E292"/>
  <c r="D292"/>
  <c r="E291"/>
  <c r="D291"/>
  <c r="F289"/>
  <c r="E288"/>
  <c r="E287" s="1"/>
  <c r="E286" s="1"/>
  <c r="D288"/>
  <c r="F288" s="1"/>
  <c r="F285"/>
  <c r="E284"/>
  <c r="E283" s="1"/>
  <c r="D284"/>
  <c r="F284" s="1"/>
  <c r="F282"/>
  <c r="E281"/>
  <c r="D281"/>
  <c r="E280"/>
  <c r="D280"/>
  <c r="F279"/>
  <c r="E278"/>
  <c r="D278"/>
  <c r="F278" s="1"/>
  <c r="E277"/>
  <c r="D277"/>
  <c r="F277" s="1"/>
  <c r="F273"/>
  <c r="F272" s="1"/>
  <c r="F271" s="1"/>
  <c r="E272"/>
  <c r="F270"/>
  <c r="F269" s="1"/>
  <c r="F268" s="1"/>
  <c r="F267" s="1"/>
  <c r="E269"/>
  <c r="D269"/>
  <c r="E268"/>
  <c r="D268"/>
  <c r="E267"/>
  <c r="D267"/>
  <c r="F266"/>
  <c r="F265" s="1"/>
  <c r="F264" s="1"/>
  <c r="E265"/>
  <c r="E264" s="1"/>
  <c r="D265"/>
  <c r="D264"/>
  <c r="F263"/>
  <c r="F262" s="1"/>
  <c r="F261" s="1"/>
  <c r="E262"/>
  <c r="D262"/>
  <c r="E261"/>
  <c r="D261"/>
  <c r="F259"/>
  <c r="F258" s="1"/>
  <c r="F257" s="1"/>
  <c r="F256" s="1"/>
  <c r="E258"/>
  <c r="D258"/>
  <c r="D257" s="1"/>
  <c r="D256" s="1"/>
  <c r="E257"/>
  <c r="E256" s="1"/>
  <c r="F254"/>
  <c r="E253"/>
  <c r="E252" s="1"/>
  <c r="E251" s="1"/>
  <c r="D253"/>
  <c r="F253" s="1"/>
  <c r="F250"/>
  <c r="E249"/>
  <c r="E248" s="1"/>
  <c r="E247" s="1"/>
  <c r="D249"/>
  <c r="F243"/>
  <c r="E242"/>
  <c r="D242"/>
  <c r="F242" s="1"/>
  <c r="E241"/>
  <c r="E240" s="1"/>
  <c r="E239" s="1"/>
  <c r="F236"/>
  <c r="D235"/>
  <c r="F234"/>
  <c r="E233"/>
  <c r="E232" s="1"/>
  <c r="E231" s="1"/>
  <c r="D233"/>
  <c r="F233" s="1"/>
  <c r="F229"/>
  <c r="F228" s="1"/>
  <c r="F227" s="1"/>
  <c r="E228"/>
  <c r="D228"/>
  <c r="D227" s="1"/>
  <c r="D226" s="1"/>
  <c r="E227"/>
  <c r="E226" s="1"/>
  <c r="E225" s="1"/>
  <c r="F223"/>
  <c r="E222"/>
  <c r="D222"/>
  <c r="E221"/>
  <c r="F220"/>
  <c r="F219"/>
  <c r="E218"/>
  <c r="D218"/>
  <c r="E217"/>
  <c r="F212"/>
  <c r="E211"/>
  <c r="E210" s="1"/>
  <c r="E209" s="1"/>
  <c r="E208" s="1"/>
  <c r="E207" s="1"/>
  <c r="E206" s="1"/>
  <c r="D211"/>
  <c r="D210" s="1"/>
  <c r="D209" s="1"/>
  <c r="F205"/>
  <c r="F204" s="1"/>
  <c r="E204"/>
  <c r="D204"/>
  <c r="D203" s="1"/>
  <c r="E203"/>
  <c r="E202" s="1"/>
  <c r="E201" s="1"/>
  <c r="E200" s="1"/>
  <c r="E199" s="1"/>
  <c r="E198" s="1"/>
  <c r="F197"/>
  <c r="F196" s="1"/>
  <c r="F195" s="1"/>
  <c r="E196"/>
  <c r="D196"/>
  <c r="D195" s="1"/>
  <c r="E195"/>
  <c r="F194"/>
  <c r="F193"/>
  <c r="F192"/>
  <c r="E191"/>
  <c r="E190" s="1"/>
  <c r="E189" s="1"/>
  <c r="E188" s="1"/>
  <c r="E187" s="1"/>
  <c r="E186" s="1"/>
  <c r="D191"/>
  <c r="D190"/>
  <c r="F190" s="1"/>
  <c r="F185"/>
  <c r="F184"/>
  <c r="F183"/>
  <c r="F182"/>
  <c r="F181" s="1"/>
  <c r="F180" s="1"/>
  <c r="E182"/>
  <c r="D182"/>
  <c r="D181" s="1"/>
  <c r="D180" s="1"/>
  <c r="E181"/>
  <c r="E180" s="1"/>
  <c r="F179"/>
  <c r="E178"/>
  <c r="D178"/>
  <c r="F178" s="1"/>
  <c r="E177"/>
  <c r="D177"/>
  <c r="F177" s="1"/>
  <c r="F176" s="1"/>
  <c r="F175" s="1"/>
  <c r="E176"/>
  <c r="D176"/>
  <c r="E175"/>
  <c r="D175"/>
  <c r="E174"/>
  <c r="D174"/>
  <c r="F174" s="1"/>
  <c r="F173"/>
  <c r="E172"/>
  <c r="D172"/>
  <c r="E171"/>
  <c r="D171"/>
  <c r="E170"/>
  <c r="E165" s="1"/>
  <c r="E164" s="1"/>
  <c r="D170"/>
  <c r="F169"/>
  <c r="E168"/>
  <c r="D168"/>
  <c r="E167"/>
  <c r="D167"/>
  <c r="E166"/>
  <c r="D166"/>
  <c r="F166" s="1"/>
  <c r="F163"/>
  <c r="F162" s="1"/>
  <c r="F161" s="1"/>
  <c r="F160" s="1"/>
  <c r="F159" s="1"/>
  <c r="F158" s="1"/>
  <c r="F157" s="1"/>
  <c r="E162"/>
  <c r="D162"/>
  <c r="E161"/>
  <c r="D161"/>
  <c r="E160"/>
  <c r="D160"/>
  <c r="E159"/>
  <c r="D159"/>
  <c r="E158"/>
  <c r="D158"/>
  <c r="E157"/>
  <c r="D157"/>
  <c r="F156"/>
  <c r="E155"/>
  <c r="D155"/>
  <c r="E154"/>
  <c r="D154"/>
  <c r="F153"/>
  <c r="F152"/>
  <c r="F150" s="1"/>
  <c r="E150"/>
  <c r="D150"/>
  <c r="E149"/>
  <c r="D149"/>
  <c r="F148"/>
  <c r="E147"/>
  <c r="E146" s="1"/>
  <c r="D147"/>
  <c r="D146" s="1"/>
  <c r="F145"/>
  <c r="F144" s="1"/>
  <c r="F143" s="1"/>
  <c r="E144"/>
  <c r="D144"/>
  <c r="E143"/>
  <c r="D143"/>
  <c r="F142"/>
  <c r="F141" s="1"/>
  <c r="E141"/>
  <c r="D141"/>
  <c r="E140"/>
  <c r="E136" s="1"/>
  <c r="D140"/>
  <c r="F139"/>
  <c r="E138"/>
  <c r="D138"/>
  <c r="F138" s="1"/>
  <c r="E137"/>
  <c r="D137"/>
  <c r="F137" s="1"/>
  <c r="F135"/>
  <c r="D134"/>
  <c r="F134" s="1"/>
  <c r="E133"/>
  <c r="E132" s="1"/>
  <c r="E131" s="1"/>
  <c r="F126"/>
  <c r="F125" s="1"/>
  <c r="F124" s="1"/>
  <c r="F123" s="1"/>
  <c r="E125"/>
  <c r="D125"/>
  <c r="E124"/>
  <c r="D124"/>
  <c r="E123"/>
  <c r="D123"/>
  <c r="F122"/>
  <c r="F121"/>
  <c r="E120"/>
  <c r="D120"/>
  <c r="E119"/>
  <c r="D119"/>
  <c r="E118"/>
  <c r="D118"/>
  <c r="E116"/>
  <c r="E117" s="1"/>
  <c r="D116"/>
  <c r="D117" s="1"/>
  <c r="F115"/>
  <c r="F114"/>
  <c r="E113"/>
  <c r="E112" s="1"/>
  <c r="D113"/>
  <c r="D112" s="1"/>
  <c r="F111"/>
  <c r="F110" s="1"/>
  <c r="F109" s="1"/>
  <c r="E110"/>
  <c r="D110"/>
  <c r="E109"/>
  <c r="D109"/>
  <c r="D108" s="1"/>
  <c r="F103"/>
  <c r="E102"/>
  <c r="D102"/>
  <c r="E101"/>
  <c r="D101"/>
  <c r="E100"/>
  <c r="D100"/>
  <c r="F99"/>
  <c r="F98"/>
  <c r="E97"/>
  <c r="D97"/>
  <c r="E96"/>
  <c r="E95" s="1"/>
  <c r="E94" s="1"/>
  <c r="E260" l="1"/>
  <c r="E93"/>
  <c r="E92" s="1"/>
  <c r="E91" s="1"/>
  <c r="F97"/>
  <c r="F100"/>
  <c r="F101"/>
  <c r="F102"/>
  <c r="F113"/>
  <c r="F112" s="1"/>
  <c r="F120"/>
  <c r="F119" s="1"/>
  <c r="F118" s="1"/>
  <c r="F116" s="1"/>
  <c r="F117" s="1"/>
  <c r="D136"/>
  <c r="D165"/>
  <c r="D164" s="1"/>
  <c r="F249"/>
  <c r="F260"/>
  <c r="F280"/>
  <c r="F281"/>
  <c r="D287"/>
  <c r="F287" s="1"/>
  <c r="F299"/>
  <c r="F300"/>
  <c r="F307"/>
  <c r="F308"/>
  <c r="F309"/>
  <c r="F310"/>
  <c r="F321"/>
  <c r="F330"/>
  <c r="D106"/>
  <c r="D105" s="1"/>
  <c r="D104" s="1"/>
  <c r="D107"/>
  <c r="F350"/>
  <c r="F349"/>
  <c r="F348" s="1"/>
  <c r="F164"/>
  <c r="F165"/>
  <c r="D96"/>
  <c r="E108"/>
  <c r="F149"/>
  <c r="F170"/>
  <c r="F171"/>
  <c r="F172"/>
  <c r="F191"/>
  <c r="E216"/>
  <c r="E215" s="1"/>
  <c r="E214" s="1"/>
  <c r="F222"/>
  <c r="D232"/>
  <c r="F232" s="1"/>
  <c r="D248"/>
  <c r="F248" s="1"/>
  <c r="D252"/>
  <c r="F252" s="1"/>
  <c r="F251" s="1"/>
  <c r="E255"/>
  <c r="D260"/>
  <c r="D283"/>
  <c r="F339"/>
  <c r="E107"/>
  <c r="E106"/>
  <c r="E105" s="1"/>
  <c r="E104" s="1"/>
  <c r="D208"/>
  <c r="F211"/>
  <c r="F210" s="1"/>
  <c r="F209" s="1"/>
  <c r="F218"/>
  <c r="D255"/>
  <c r="F291"/>
  <c r="F292"/>
  <c r="F293"/>
  <c r="F297"/>
  <c r="F313"/>
  <c r="F312" s="1"/>
  <c r="F314"/>
  <c r="F315"/>
  <c r="E306"/>
  <c r="E305" s="1"/>
  <c r="D323"/>
  <c r="F323" s="1"/>
  <c r="D329"/>
  <c r="F329" s="1"/>
  <c r="D345"/>
  <c r="F345" s="1"/>
  <c r="F106"/>
  <c r="F105" s="1"/>
  <c r="F104" s="1"/>
  <c r="F108"/>
  <c r="F107" s="1"/>
  <c r="F140"/>
  <c r="F147"/>
  <c r="F146" s="1"/>
  <c r="F154"/>
  <c r="F155"/>
  <c r="F167"/>
  <c r="F168"/>
  <c r="E276"/>
  <c r="E275" s="1"/>
  <c r="E274" s="1"/>
  <c r="E348"/>
  <c r="D202"/>
  <c r="F203"/>
  <c r="F295"/>
  <c r="F290" s="1"/>
  <c r="D290"/>
  <c r="E336"/>
  <c r="E335" s="1"/>
  <c r="E334"/>
  <c r="E333" s="1"/>
  <c r="E342"/>
  <c r="E341" s="1"/>
  <c r="E343"/>
  <c r="F136"/>
  <c r="F208"/>
  <c r="F207" s="1"/>
  <c r="F255"/>
  <c r="D348"/>
  <c r="E129"/>
  <c r="E128" s="1"/>
  <c r="E127" s="1"/>
  <c r="E90" s="1"/>
  <c r="E130"/>
  <c r="F226"/>
  <c r="D225"/>
  <c r="E246"/>
  <c r="E245" s="1"/>
  <c r="E244" s="1"/>
  <c r="D133"/>
  <c r="D189"/>
  <c r="D207"/>
  <c r="D206" s="1"/>
  <c r="F206" s="1"/>
  <c r="D217"/>
  <c r="D221"/>
  <c r="F221" s="1"/>
  <c r="D231"/>
  <c r="E238"/>
  <c r="E237" s="1"/>
  <c r="E235" s="1"/>
  <c r="E230" s="1"/>
  <c r="E224" s="1"/>
  <c r="E213" s="1"/>
  <c r="D241"/>
  <c r="D247"/>
  <c r="F247" s="1"/>
  <c r="F246" s="1"/>
  <c r="F245" s="1"/>
  <c r="D251"/>
  <c r="D286"/>
  <c r="F296"/>
  <c r="D320"/>
  <c r="D328"/>
  <c r="D338"/>
  <c r="D344"/>
  <c r="D368"/>
  <c r="F283" l="1"/>
  <c r="D276"/>
  <c r="F276" s="1"/>
  <c r="F96"/>
  <c r="F95" s="1"/>
  <c r="F94" s="1"/>
  <c r="D95"/>
  <c r="D367"/>
  <c r="F368"/>
  <c r="D337"/>
  <c r="F338"/>
  <c r="D275"/>
  <c r="F286"/>
  <c r="D343"/>
  <c r="F344"/>
  <c r="F343" s="1"/>
  <c r="D342"/>
  <c r="D327"/>
  <c r="F328"/>
  <c r="D240"/>
  <c r="D238"/>
  <c r="F241"/>
  <c r="D230"/>
  <c r="F230" s="1"/>
  <c r="F231"/>
  <c r="D216"/>
  <c r="F217"/>
  <c r="D188"/>
  <c r="F189"/>
  <c r="D224"/>
  <c r="F225"/>
  <c r="F224" s="1"/>
  <c r="F202"/>
  <c r="D201"/>
  <c r="D246"/>
  <c r="D245" s="1"/>
  <c r="F235"/>
  <c r="E332"/>
  <c r="D319"/>
  <c r="D318" s="1"/>
  <c r="D306" s="1"/>
  <c r="F320"/>
  <c r="F319" s="1"/>
  <c r="F318" s="1"/>
  <c r="D132"/>
  <c r="F133"/>
  <c r="E88"/>
  <c r="D93" l="1"/>
  <c r="D94"/>
  <c r="F132"/>
  <c r="D131"/>
  <c r="F306"/>
  <c r="D200"/>
  <c r="D199" s="1"/>
  <c r="F201"/>
  <c r="F200" s="1"/>
  <c r="F240"/>
  <c r="D239"/>
  <c r="F239" s="1"/>
  <c r="F327"/>
  <c r="D326"/>
  <c r="F326" s="1"/>
  <c r="F188"/>
  <c r="D187"/>
  <c r="F216"/>
  <c r="D215"/>
  <c r="F238"/>
  <c r="D237"/>
  <c r="F237" s="1"/>
  <c r="D341"/>
  <c r="F342"/>
  <c r="F275"/>
  <c r="D274"/>
  <c r="F274" s="1"/>
  <c r="F337"/>
  <c r="D336"/>
  <c r="D335" s="1"/>
  <c r="D334"/>
  <c r="D333" s="1"/>
  <c r="F367"/>
  <c r="D366"/>
  <c r="F93" l="1"/>
  <c r="F92" s="1"/>
  <c r="F91" s="1"/>
  <c r="D92"/>
  <c r="D91" s="1"/>
  <c r="D365"/>
  <c r="F366"/>
  <c r="F336"/>
  <c r="F335" s="1"/>
  <c r="F334"/>
  <c r="F333" s="1"/>
  <c r="F341"/>
  <c r="D332"/>
  <c r="F332" s="1"/>
  <c r="D198"/>
  <c r="F199"/>
  <c r="F198" s="1"/>
  <c r="D305"/>
  <c r="D214"/>
  <c r="F215"/>
  <c r="D186"/>
  <c r="F187"/>
  <c r="F186" s="1"/>
  <c r="D130"/>
  <c r="F131"/>
  <c r="D129"/>
  <c r="D128" s="1"/>
  <c r="D127" s="1"/>
  <c r="D90" s="1"/>
  <c r="F130" l="1"/>
  <c r="F129"/>
  <c r="F128" s="1"/>
  <c r="F127" s="1"/>
  <c r="F90" s="1"/>
  <c r="F305"/>
  <c r="F244" s="1"/>
  <c r="D244"/>
  <c r="F365"/>
  <c r="D364"/>
  <c r="F214"/>
  <c r="F213" s="1"/>
  <c r="D213"/>
  <c r="D88" l="1"/>
  <c r="D363"/>
  <c r="F363" s="1"/>
  <c r="F364"/>
  <c r="F88"/>
</calcChain>
</file>

<file path=xl/sharedStrings.xml><?xml version="1.0" encoding="utf-8"?>
<sst xmlns="http://schemas.openxmlformats.org/spreadsheetml/2006/main" count="1996" uniqueCount="883">
  <si>
    <t>ОТЧЕТ ОБ ИСПОЛНЕНИИ БЮДЖЕТА</t>
  </si>
  <si>
    <t>КОДЫ</t>
  </si>
  <si>
    <t>на 1 апреля 2019 г.</t>
  </si>
  <si>
    <t>Форма по ОКУД</t>
  </si>
  <si>
    <t>0503117</t>
  </si>
  <si>
    <t xml:space="preserve">            Дата</t>
  </si>
  <si>
    <t>Наименование</t>
  </si>
  <si>
    <t xml:space="preserve">       по ОКПО</t>
  </si>
  <si>
    <t>04145631</t>
  </si>
  <si>
    <t>финансового органа</t>
  </si>
  <si>
    <t>Артемовское городское поселение</t>
  </si>
  <si>
    <t>Глава по БК</t>
  </si>
  <si>
    <t>904</t>
  </si>
  <si>
    <t xml:space="preserve">Наименование публично-правового образования </t>
  </si>
  <si>
    <t>Бюджет городских поселений</t>
  </si>
  <si>
    <t xml:space="preserve">         по ОКТМО</t>
  </si>
  <si>
    <t>25602155</t>
  </si>
  <si>
    <t>Периодичность: месячная, квартальная, годовая</t>
  </si>
  <si>
    <t>Единица измерения:  руб.</t>
  </si>
  <si>
    <t>по ОКЕИ</t>
  </si>
  <si>
    <t>383</t>
  </si>
  <si>
    <t xml:space="preserve">                                 1. Доходы бюджета</t>
  </si>
  <si>
    <t xml:space="preserve"> Наименование показателя</t>
  </si>
  <si>
    <t>Код строки</t>
  </si>
  <si>
    <t>Код дохода по бюджетной классификации</t>
  </si>
  <si>
    <t>Утвержденные бюджетные назначения</t>
  </si>
  <si>
    <t>Исполнено</t>
  </si>
  <si>
    <t>Неисполненные назначения</t>
  </si>
  <si>
    <t>4</t>
  </si>
  <si>
    <t>5</t>
  </si>
  <si>
    <t>6</t>
  </si>
  <si>
    <t>Доходы бюджета - всего</t>
  </si>
  <si>
    <t>010</t>
  </si>
  <si>
    <t>x</t>
  </si>
  <si>
    <t>в том числе:</t>
  </si>
  <si>
    <t xml:space="preserve">  НАЛОГОВЫЕ И НЕНАЛОГОВЫЕ ДОХОДЫ</t>
  </si>
  <si>
    <t>904 1 00 00000 00 0000 000</t>
  </si>
  <si>
    <t xml:space="preserve">  НАЛОГИ НА ПРИБЫЛЬ, ДОХОДЫ</t>
  </si>
  <si>
    <t>904 1 01 00000 00 0000 000</t>
  </si>
  <si>
    <t xml:space="preserve">  Налог на доходы физических лиц</t>
  </si>
  <si>
    <t>904 1 01 02000 01 0000 110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</si>
  <si>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t>
  </si>
  <si>
    <t>904 1 01 02010 01 0000 110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</si>
  <si>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t>
  </si>
  <si>
    <t>904 1 01 02020 01 0000 110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</si>
  <si>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t>
  </si>
  <si>
    <t>904 1 01 02030 01 0000 110</t>
  </si>
  <si>
    <t>-</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</si>
  <si>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</si>
  <si>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904 1 01 02040 01 0000 110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</si>
  <si>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 (сумма платежа (перерасчеты, недоимка и задолженность по соответствующему платежу, в том числе по отмененному)</t>
  </si>
  <si>
    <t>904 1 01 02040 01 1000 110</t>
  </si>
  <si>
    <t xml:space="preserve">  НАЛОГИ НА ТОВАРЫ (РАБОТЫ, УСЛУГИ), РЕАЛИЗУЕМЫЕ НА ТЕРРИТОРИИ РОССИЙСКОЙ ФЕДЕРАЦИИ</t>
  </si>
  <si>
    <t>904 1 03 00000 00 0000 000</t>
  </si>
  <si>
    <t xml:space="preserve">  Акцизы по подакцизным товарам (продукции), производимым на территории Российской Федерации</t>
  </si>
  <si>
    <t>904 1 03 02000 01 0000 110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</si>
  <si>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</si>
  <si>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904 1 03 02230 01 0000 110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</si>
  <si>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</si>
  <si>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904 1 03 02231 01 0000 110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</si>
  <si>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</si>
  <si>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904 1 03 02240 01 0000 110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</si>
  <si>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</si>
  <si>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904 1 03 02241 01 0000 110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</si>
  <si>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</si>
  <si>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904 1 03 02250 01 0000 110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</si>
  <si>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</si>
  <si>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904 1 03 02251 01 0000 110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</si>
  <si>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</si>
  <si>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904 1 03 02260 01 0000 110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</si>
  <si>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</si>
  <si>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904 1 03 02261 01 0000 110</t>
  </si>
  <si>
    <t xml:space="preserve">  НАЛОГИ НА ИМУЩЕСТВО</t>
  </si>
  <si>
    <t>904 1 06 00000 00 0000 000</t>
  </si>
  <si>
    <t xml:space="preserve">  Налог на имущество физических лиц</t>
  </si>
  <si>
    <t>904 1 06 01000 00 0000 110</t>
  </si>
  <si>
    <t xml:space="preserve">  Налог на имущество физических лиц, взимаемый по ставкам, применяемым к объектам налогообложения, расположенным в границах городских поселений</t>
  </si>
  <si>
    <t>904 1 06 01030 13 0000 110</t>
  </si>
  <si>
    <t xml:space="preserve">  Земельный налог</t>
  </si>
  <si>
    <t>904 1 06 06000 00 0000 110</t>
  </si>
  <si>
    <t xml:space="preserve">  Земельный налог с организаций</t>
  </si>
  <si>
    <t>904 1 06 06030 00 0000 110</t>
  </si>
  <si>
    <t xml:space="preserve">  Земельный налог с организаций, обладающих земельным участком, расположенным в границах городских поселений</t>
  </si>
  <si>
    <t>904 1 06 06033 13 0000 110</t>
  </si>
  <si>
    <t xml:space="preserve">  Земельный налог с физических лиц</t>
  </si>
  <si>
    <t>904 1 06 06040 00 0000 110</t>
  </si>
  <si>
    <t xml:space="preserve">  Земельный налог с физических лиц, обладающих земельным участком, расположенным в границах городских поселений</t>
  </si>
  <si>
    <t>904 1 06 06043 13 0000 110</t>
  </si>
  <si>
    <t xml:space="preserve">  ГОСУДАРСТВЕННАЯ ПОШЛИНА</t>
  </si>
  <si>
    <t>904 1 08 00000 00 0000 000</t>
  </si>
  <si>
    <t xml:space="preserve">  Государственная пошлина за совершение нотариальных действий (за исключением действий, совершаемых консульскими учреждениями Российской Федерации)</t>
  </si>
  <si>
    <t>904 1 08 04000 01 0000 110</t>
  </si>
  <si>
    <t xml:space="preserve">  Государственная пошлина за совершение нотариальных действий должностными лицами органов местного самоуправления, уполномоченными в соответствии с законодательными актами Российской Федерации на совершение нотариальных действий</t>
  </si>
  <si>
    <t>904 1 08 04020 01 0000 110</t>
  </si>
  <si>
    <t xml:space="preserve">  </t>
  </si>
  <si>
    <t>904 1 08 04020 01 1000 110</t>
  </si>
  <si>
    <t xml:space="preserve">  ДОХОДЫ ОТ ИСПОЛЬЗОВАНИЯ ИМУЩЕСТВА, НАХОДЯЩЕГОСЯ В ГОСУДАРСТВЕННОЙ И МУНИЦИПАЛЬНОЙ СОБСТВЕННОСТИ</t>
  </si>
  <si>
    <t>904 1 11 00000 00 0000 000</t>
  </si>
  <si>
    <t xml:space="preserve">  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</si>
  <si>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904 1 11 05000 00 0000 120</t>
  </si>
  <si>
    <t xml:space="preserve">  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</si>
  <si>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904 1 11 05010 00 0000 120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</si>
  <si>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поселений, а также средства от продажи права на заключение договоров аренды указанных земельных участков</t>
  </si>
  <si>
    <t>904 1 11 05013 13 0000 120</t>
  </si>
  <si>
    <t xml:space="preserve">  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</si>
  <si>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904 1 11 09000 00 0000 120</t>
  </si>
  <si>
    <t xml:space="preserve">  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</si>
  <si>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904 1 11 09040 00 0000 120</t>
  </si>
  <si>
    <t xml:space="preserve">  Прочие поступления от использования имущества, находящегося в собственности городских поселений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</si>
  <si>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904 1 11 09045 13 0000 120</t>
  </si>
  <si>
    <t xml:space="preserve">  ДОХОДЫ ОТ ОКАЗАНИЯ ПЛАТНЫХ УСЛУГ И КОМПЕНСАЦИИ ЗАТРАТ ГОСУДАРСТВА</t>
  </si>
  <si>
    <t>904 1 13 00000 00 0000 000</t>
  </si>
  <si>
    <t xml:space="preserve">  Доходы от компенсации затрат государства</t>
  </si>
  <si>
    <t>904 1 13 02000 00 0000 130</t>
  </si>
  <si>
    <t xml:space="preserve">  Доходы, поступающие в порядке возмещения расходов, понесенных в связи с эксплуатацией имущества</t>
  </si>
  <si>
    <t>904 1 13 02060 00 0000 130</t>
  </si>
  <si>
    <t xml:space="preserve">  Доходы, поступающие в порядке возмещения расходов, понесенных в связи с эксплуатацией имущества городских поселений</t>
  </si>
  <si>
    <t>904 1 13 02065 13 0000 130</t>
  </si>
  <si>
    <t xml:space="preserve">  ПРОЧИЕ НЕНАЛОГОВЫЕ ДОХОДЫ</t>
  </si>
  <si>
    <t>904 1 17 00000 00 0000 000</t>
  </si>
  <si>
    <t xml:space="preserve">  Невыясненные поступления</t>
  </si>
  <si>
    <t>904 1 17 01000 00 0000 180</t>
  </si>
  <si>
    <t xml:space="preserve">  Невыясненные поступления, зачисляемые в бюджеты городских поселений</t>
  </si>
  <si>
    <t>904 1 17 01050 13 0000 180</t>
  </si>
  <si>
    <t xml:space="preserve">  Прочие неналоговые доходы</t>
  </si>
  <si>
    <t>904 1 17 05000 00 0000 180</t>
  </si>
  <si>
    <t xml:space="preserve">  Прочие неналоговые доходы бюджетов городских поселений</t>
  </si>
  <si>
    <t>904 1 17 05050 13 0000 180</t>
  </si>
  <si>
    <t xml:space="preserve">  БЕЗВОЗМЕЗДНЫЕ ПОСТУПЛЕНИЯ</t>
  </si>
  <si>
    <t>904 2 00 00000 00 0000 000</t>
  </si>
  <si>
    <t xml:space="preserve">  БЕЗВОЗМЕЗДНЫЕ ПОСТУПЛЕНИЯ ОТ ДРУГИХ БЮДЖЕТОВ БЮДЖЕТНОЙ СИСТЕМЫ РОССИЙСКОЙ ФЕДЕРАЦИИ</t>
  </si>
  <si>
    <t>904 2 02 00000 00 0000 000</t>
  </si>
  <si>
    <t xml:space="preserve">  Дотации бюджетам бюджетной системы Российской Федерации</t>
  </si>
  <si>
    <t>904 2 02 10000 00 0000 150</t>
  </si>
  <si>
    <t xml:space="preserve">  Дотации на выравнивание бюджетной обеспеченности</t>
  </si>
  <si>
    <t>904 2 02 15001 00 0000 150</t>
  </si>
  <si>
    <t xml:space="preserve">  Дотации бюджетам городских поселений на выравнивание бюджетной обеспеченности</t>
  </si>
  <si>
    <t>904 2 02 15001 13 0000 150</t>
  </si>
  <si>
    <t xml:space="preserve">  Субсидии бюджетам бюджетной системы Российской Федерации (межбюджетные субсидии)</t>
  </si>
  <si>
    <t>904 2 02 20000 00 0000 150</t>
  </si>
  <si>
    <t xml:space="preserve">  Прочие субсидии</t>
  </si>
  <si>
    <t>904 2 02 29999 00 0000 150</t>
  </si>
  <si>
    <t xml:space="preserve">  Прочие субсидии бюджетам городских поселений</t>
  </si>
  <si>
    <t>904 2 02 29999 13 0000 150</t>
  </si>
  <si>
    <t xml:space="preserve">  Субвенции бюджетам бюджетной системы Российской Федерации</t>
  </si>
  <si>
    <t>904 2 02 30000 00 0000 150</t>
  </si>
  <si>
    <t xml:space="preserve">  Субвенции местным бюджетам на выполнение передаваемых полномочий субъектов Российской Федерации</t>
  </si>
  <si>
    <t>904 2 02 30024 00 0000 150</t>
  </si>
  <si>
    <t xml:space="preserve">  Субвенции бюджетам городских поселений на выполнение передаваемых полномочий субъектов Российской Федерации</t>
  </si>
  <si>
    <t>904 2 02 30024 13 0000 150</t>
  </si>
  <si>
    <t xml:space="preserve">  Субвенции бюджетам на осуществление первичного воинского учета на территориях, где отсутствуют военные комиссариаты</t>
  </si>
  <si>
    <t>904 2 02 35118 00 0000 150</t>
  </si>
  <si>
    <t xml:space="preserve">  Субвенции бюджетам городских поселений на осуществление первичного воинского учета на территориях, где отсутствуют военные комиссариаты</t>
  </si>
  <si>
    <t>904 2 02 35118 13 0000 150</t>
  </si>
  <si>
    <t xml:space="preserve">                                              2. Расходы бюджета</t>
  </si>
  <si>
    <t xml:space="preserve">              Форма 0503117  с.2</t>
  </si>
  <si>
    <t>Код расхода по бюджетной классификации</t>
  </si>
  <si>
    <t>Расходы бюджета - всего</t>
  </si>
  <si>
    <t xml:space="preserve">  ОБЩЕГОСУДАРСТВЕННЫЕ ВОПРОСЫ</t>
  </si>
  <si>
    <t>200</t>
  </si>
  <si>
    <t>904 0100 00 0 00 00000 000</t>
  </si>
  <si>
    <t xml:space="preserve">  Функционирование высшего должностного лица субъекта Российской Федерации и муниципального образования</t>
  </si>
  <si>
    <t>904 0102 00 0 00 00000 000</t>
  </si>
  <si>
    <t>904 0102 05 0 00 00000 000</t>
  </si>
  <si>
    <t xml:space="preserve">  Подпрограмма "Создание условий для обеспечения доступным и комфортным жильем граждан России"</t>
  </si>
  <si>
    <t>904 0102 05 1 00 00000 000</t>
  </si>
  <si>
    <t>904 0102 05 1 01 00000 000</t>
  </si>
  <si>
    <t>904 0102 05 1 01 10110 000</t>
  </si>
  <si>
    <t xml:space="preserve">  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</si>
  <si>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904 0102 05 1 01 10110 100</t>
  </si>
  <si>
    <t xml:space="preserve">  Расходы на выплаты персоналу государственных (муниципальных) органов</t>
  </si>
  <si>
    <t>904 0102 05 1 01 10110 120</t>
  </si>
  <si>
    <t xml:space="preserve">  Фонд оплаты труда государственных (муниципальных) органов</t>
  </si>
  <si>
    <t>904 0102 05 1 01 10110 121</t>
  </si>
  <si>
    <t xml:space="preserve">  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</si>
  <si>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904 0102 05 1 01 10110 129</t>
  </si>
  <si>
    <t>904 0102 05 1 01 10190 000</t>
  </si>
  <si>
    <t>904 0102 05 1 01 10190 100</t>
  </si>
  <si>
    <t>904 0102 05 1 01 10190 120</t>
  </si>
  <si>
    <t xml:space="preserve">  Иные выплаты персоналу государственных (муниципальных) органов, за исключением фонда оплаты труда</t>
  </si>
  <si>
    <t>904 0102 05 1 01 10190 122</t>
  </si>
  <si>
    <t xml:space="preserve">  Функционирование законодательных (представительных) органов государственной власти и представительных органов муниципальных образований</t>
  </si>
  <si>
    <t>904 0103 00 0 00 00000 000</t>
  </si>
  <si>
    <t>904 0103 05 0 00 00000 000</t>
  </si>
  <si>
    <t>904 0103 05 2 00 00000 000</t>
  </si>
  <si>
    <t>904 0103 05 2 01 10190 000</t>
  </si>
  <si>
    <t xml:space="preserve">  Закупка товаров, работ и услуг для обеспечения государственных (муниципальных) нужд</t>
  </si>
  <si>
    <t>904 0103 05 2 01 10190 200</t>
  </si>
  <si>
    <t xml:space="preserve">  Иные закупки товаров, работ и услуг для обеспечения государственных (муниципальных) нужд</t>
  </si>
  <si>
    <t>904 0103 05 2 01 10190 240</t>
  </si>
  <si>
    <t xml:space="preserve">  Прочая закупка товаров, работ и услуг</t>
  </si>
  <si>
    <t>904 0103 05 2 01 10190 244</t>
  </si>
  <si>
    <t xml:space="preserve">  Иные бюджетные ассигнования</t>
  </si>
  <si>
    <t>904 0103 05 2 01 10190 800</t>
  </si>
  <si>
    <t xml:space="preserve">  Уплата налогов, сборов и иных платежей</t>
  </si>
  <si>
    <t>904 0103 05 2 01 10190 850</t>
  </si>
  <si>
    <t xml:space="preserve">  Уплата прочих налогов, сборов</t>
  </si>
  <si>
    <t>904 0103 05 2 01 10190 852</t>
  </si>
  <si>
    <t xml:space="preserve">  Уплата иных платежей</t>
  </si>
  <si>
    <t>904 0103 05 2 01 10190 853</t>
  </si>
  <si>
    <t xml:space="preserve">  Подпрограмма "Обеспечение реализации государственной программы"</t>
  </si>
  <si>
    <t>904 0103 05 3 00 00000 000</t>
  </si>
  <si>
    <t xml:space="preserve">  Основное мероприятие "Обеспечение функций центрального аппарата Минстроя России"</t>
  </si>
  <si>
    <t>904 0103 05 3 01 00000 000</t>
  </si>
  <si>
    <t>904 0103 05 3 01 10110 000</t>
  </si>
  <si>
    <t>904 0103 05 3 01 10110 100</t>
  </si>
  <si>
    <t>904 0103 05 3 01 10110 120</t>
  </si>
  <si>
    <t>904 0103 05 3 01 10110 121</t>
  </si>
  <si>
    <t>904 0103 05 3 01 10110 129</t>
  </si>
  <si>
    <t>904 0103 05 3 01 10190 000</t>
  </si>
  <si>
    <t>904 0103 05 3 01 10190 100</t>
  </si>
  <si>
    <t>904 0103 05 3 01 10190 120</t>
  </si>
  <si>
    <t>904 0103 05 3 01 10190 122</t>
  </si>
  <si>
    <t xml:space="preserve">  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</si>
  <si>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904 0104 00 0 00 00000 000</t>
  </si>
  <si>
    <t>904 0104 05 0 00 00000 000</t>
  </si>
  <si>
    <t>904 0104 05 4 01 00000 000</t>
  </si>
  <si>
    <t>904 0104 05 4 01 10110 000</t>
  </si>
  <si>
    <t>904 0104 05 4 01 10110 100</t>
  </si>
  <si>
    <t>904 0104 05 4 01 10110 120</t>
  </si>
  <si>
    <t>904 0104 05 4 01 10110 121</t>
  </si>
  <si>
    <t>904 0104 05 4 01 10110 129</t>
  </si>
  <si>
    <t>904 0104 05 4 01 10190 000</t>
  </si>
  <si>
    <t>904 0104 05 4 01 10190 100</t>
  </si>
  <si>
    <t>904 0104 05 4 01 10190 120</t>
  </si>
  <si>
    <t>904 0104 05 4 01 10190 122</t>
  </si>
  <si>
    <t>904 0104 05 4 01 10190 200</t>
  </si>
  <si>
    <t>904 0104 05 4 01 10190 240</t>
  </si>
  <si>
    <t>904 0104 05 4 01 10190 244</t>
  </si>
  <si>
    <t>904 0104 05 4 01 10190 800</t>
  </si>
  <si>
    <t>904 0104 05 4 01 10190 850</t>
  </si>
  <si>
    <t xml:space="preserve">  Уплата налога на имущество организаций и земельного налога</t>
  </si>
  <si>
    <t>904 0104 05 4 01 10190 851</t>
  </si>
  <si>
    <t>904 0104 05 4 01 10190 852</t>
  </si>
  <si>
    <t>904 0104 05 4 01 10190 853</t>
  </si>
  <si>
    <t>904 0104 05 4 01 19100 000</t>
  </si>
  <si>
    <t xml:space="preserve">  Межбюджетные трансферты</t>
  </si>
  <si>
    <t>904 0104 05 4 01 19100 500</t>
  </si>
  <si>
    <t xml:space="preserve">  Иные межбюджетные трансферты</t>
  </si>
  <si>
    <t>904 0104 05 4 01 19100 540</t>
  </si>
  <si>
    <t>904 0104 05 4 01 19200 000</t>
  </si>
  <si>
    <t>904 0104 05 4 01 19200 500</t>
  </si>
  <si>
    <t>904 0104 05 4 01 19200 540</t>
  </si>
  <si>
    <t xml:space="preserve">  Обеспечение деятельности финансовых, налоговых и таможенных органов и органов финансового (финансово-бюджетного) надзора</t>
  </si>
  <si>
    <t>904 0106 00 0 00 00000 000</t>
  </si>
  <si>
    <t>904 0106 05 0 00 00000 000</t>
  </si>
  <si>
    <t>904 0106 05 4 01 00000 000</t>
  </si>
  <si>
    <t>904 0106 05 4 01 19300 000</t>
  </si>
  <si>
    <t>904 0106 05 4 01 19300 500</t>
  </si>
  <si>
    <t>904 0106 05 4 01 19300 540</t>
  </si>
  <si>
    <t xml:space="preserve">  Резервные фонды</t>
  </si>
  <si>
    <t>904 0111 00 0 00 00000 000</t>
  </si>
  <si>
    <t>904 0111 91 0 00 00000 000</t>
  </si>
  <si>
    <t>904 0111 91 0 00 10770 000</t>
  </si>
  <si>
    <t>904 0111 91 0 00 10770 800</t>
  </si>
  <si>
    <t xml:space="preserve">  Резервные средства</t>
  </si>
  <si>
    <t>904 0111 91 0 00 10770 870</t>
  </si>
  <si>
    <t xml:space="preserve">  Другие общегосударственные вопросы</t>
  </si>
  <si>
    <t>904 0113 00 0 00 00000 000</t>
  </si>
  <si>
    <t xml:space="preserve">  Непрограммные расходы на осуществление государственных полномочий</t>
  </si>
  <si>
    <t>904 0113 95 0 00 00000 000</t>
  </si>
  <si>
    <t xml:space="preserve">  Осуществление областного государственного полномочия по определению перечня должностных лиц органов местного самоуправления, уполномоченных составлять протоколы об административных правонарушениях, предусмотренных отдельными законами Иркутской области об административной ответственности</t>
  </si>
  <si>
    <t>904 0113 95 0 00 73150 000</t>
  </si>
  <si>
    <t>904 0113 95 0 00 73150 200</t>
  </si>
  <si>
    <t>904 0113 95 0 00 73150 240</t>
  </si>
  <si>
    <t>904 0113 95 0 00 73150 244</t>
  </si>
  <si>
    <t xml:space="preserve">  НАЦИОНАЛЬНАЯ ОБОРОНА</t>
  </si>
  <si>
    <t>904 0200 00 0 00 00000 000</t>
  </si>
  <si>
    <t xml:space="preserve">  Мобилизационная и вневойсковая подготовка</t>
  </si>
  <si>
    <t>904 0203 00 0 00 00000 000</t>
  </si>
  <si>
    <t>904 0203 95 0 00 00000 000</t>
  </si>
  <si>
    <t xml:space="preserve">  Осуществление первичного воинского учета на территориях, где отсутствуют военные комиссариаты</t>
  </si>
  <si>
    <t>904 0203 95 0 00 51180 000</t>
  </si>
  <si>
    <t>904 0203 95 0 00 51180 100</t>
  </si>
  <si>
    <t>904 0203 95 0 00 51180 120</t>
  </si>
  <si>
    <t>904 0203 95 0 00 51180 121</t>
  </si>
  <si>
    <t>904 0203 95 0 00 51180 129</t>
  </si>
  <si>
    <t>904 0203 95 0 00 51180 200</t>
  </si>
  <si>
    <t>904 0203 95 0 00 51180 240</t>
  </si>
  <si>
    <t>904 0203 95 0 00 51180 244</t>
  </si>
  <si>
    <t xml:space="preserve">  НАЦИОНАЛЬНАЯ БЕЗОПАСНОСТЬ И ПРАВООХРАНИТЕЛЬНАЯ ДЕЯТЕЛЬНОСТЬ</t>
  </si>
  <si>
    <t>904 0300 00 0 00 00000 000</t>
  </si>
  <si>
    <t xml:space="preserve">  Защита населения и территории от чрезвычайных ситуаций природного и техногенного характера, гражданская оборона</t>
  </si>
  <si>
    <t>904 0309 00 0 00 00000 000</t>
  </si>
  <si>
    <t>904 0309 05 0 00 00000 000</t>
  </si>
  <si>
    <t>904 0309 05 5 00 10210 000</t>
  </si>
  <si>
    <t>904 0309 05 5 00 10210 200</t>
  </si>
  <si>
    <t>904 0309 05 5 00 10210 240</t>
  </si>
  <si>
    <t>904 0309 05 5 00 10210 244</t>
  </si>
  <si>
    <t xml:space="preserve">  Другие вопросы в области национальной безопасности и правоохранительной деятельности</t>
  </si>
  <si>
    <t>904 0314 00 0 00 00000 000</t>
  </si>
  <si>
    <t>904 0314 05 0 00 00000 000</t>
  </si>
  <si>
    <t>904 0314 05 6 00 10220 000</t>
  </si>
  <si>
    <t>904 0314 05 6 00 10220 200</t>
  </si>
  <si>
    <t>904 0314 05 6 00 10220 240</t>
  </si>
  <si>
    <t>904 0314 05 6 00 10220 244</t>
  </si>
  <si>
    <t xml:space="preserve">  НАЦИОНАЛЬНАЯ ЭКОНОМИКА</t>
  </si>
  <si>
    <t>904 0400 00 0 00 00000 000</t>
  </si>
  <si>
    <t xml:space="preserve">  Общеэкономические вопросы</t>
  </si>
  <si>
    <t>904 0401 00 0 00 00000 000</t>
  </si>
  <si>
    <t>904 0401 95 0 00 00000 000</t>
  </si>
  <si>
    <t xml:space="preserve">  Осуществление отдельных областных государственных полномочий в сфере водоснабжения и водоотведения</t>
  </si>
  <si>
    <t>904 0401 95 0 00 73110 000</t>
  </si>
  <si>
    <t>904 0401 95 0 00 73110 100</t>
  </si>
  <si>
    <t>904 0401 95 0 00 73110 120</t>
  </si>
  <si>
    <t>904 0401 95 0 00 73110 121</t>
  </si>
  <si>
    <t>904 0401 95 0 00 73110 129</t>
  </si>
  <si>
    <t>904 0401 95 0 00 73110 200</t>
  </si>
  <si>
    <t>904 0401 95 0 00 73110 240</t>
  </si>
  <si>
    <t>904 0401 95 0 00 73110 244</t>
  </si>
  <si>
    <t xml:space="preserve">  Дорожное хозяйство (дорожные фонды)</t>
  </si>
  <si>
    <t>904 0409 00 0 00 00000 000</t>
  </si>
  <si>
    <t>904 0409 04 0 00 00000 000</t>
  </si>
  <si>
    <t xml:space="preserve">  Мероприятия связанные с ремонтом и содержанием автомобильных дорог</t>
  </si>
  <si>
    <t>904 0409 04 0 00 10790 000</t>
  </si>
  <si>
    <t>904 0409 04 0 00 10790 200</t>
  </si>
  <si>
    <t>904 0409 04 0 00 10790 240</t>
  </si>
  <si>
    <t>904 0409 04 0 00 10790 244</t>
  </si>
  <si>
    <t xml:space="preserve">  Реализация мероприятий перечня проектов народных инициатив: обеспечение безопасности дорожного движения</t>
  </si>
  <si>
    <t>904 0409 04 0 00 S2370 000</t>
  </si>
  <si>
    <t>904 0409 04 0 00 S2370 200</t>
  </si>
  <si>
    <t>904 0409 04 0 00 S2370 240</t>
  </si>
  <si>
    <t>904 0409 04 0 00 S2370 244</t>
  </si>
  <si>
    <t xml:space="preserve">  Центральная избирательная комиссия Российской Федерации</t>
  </si>
  <si>
    <t>904 0409 94 0 00 00000 000</t>
  </si>
  <si>
    <t>904 0409 94 0 00 10230 000</t>
  </si>
  <si>
    <t>904 0409 94 0 00 10230 200</t>
  </si>
  <si>
    <t>904 0409 94 0 00 10230 240</t>
  </si>
  <si>
    <t>904 0409 94 0 00 10230 244</t>
  </si>
  <si>
    <t xml:space="preserve">  Другие вопросы в области национальной экономики</t>
  </si>
  <si>
    <t>904 0412 00 0 00 00000 000</t>
  </si>
  <si>
    <t>904 0412 05 0 00 00000 000</t>
  </si>
  <si>
    <t>904 0412 05 А 00 10240 000</t>
  </si>
  <si>
    <t>904 0412 05 А 00 10240 200</t>
  </si>
  <si>
    <t>904 0412 05 А 00 10240 240</t>
  </si>
  <si>
    <t>904 0412 05 А 00 10240 244</t>
  </si>
  <si>
    <t xml:space="preserve">  ЖИЛИЩНО-КОММУНАЛЬНОЕ ХОЗЯЙСТВО</t>
  </si>
  <si>
    <t>904 0500 00 0 00 00000 000</t>
  </si>
  <si>
    <t xml:space="preserve">  Жилищное хозяйство</t>
  </si>
  <si>
    <t>904 0501 00 0 00 00000 000</t>
  </si>
  <si>
    <t xml:space="preserve">  Уполномоченный по правам человека в Российской Федерации</t>
  </si>
  <si>
    <t>904 0501 92 0 00 00000 000</t>
  </si>
  <si>
    <t>904 0501 92 0 00 10510 000</t>
  </si>
  <si>
    <t>904 0501 92 0 00 10510 200</t>
  </si>
  <si>
    <t>904 0501 92 0 00 10510 240</t>
  </si>
  <si>
    <t>904 0501 92 0 00 10510 244</t>
  </si>
  <si>
    <t>904 0501 92 0 00 10520 000</t>
  </si>
  <si>
    <t>904 0501 92 0 00 10520 200</t>
  </si>
  <si>
    <t>904 0501 92 0 00 10520 240</t>
  </si>
  <si>
    <t>904 0501 92 0 00 10520 244</t>
  </si>
  <si>
    <t xml:space="preserve">  Коммунальное хозяйство</t>
  </si>
  <si>
    <t>904 0502 00 0 00 00000 000</t>
  </si>
  <si>
    <t xml:space="preserve">  Муниципальная программа "Развитие территории муниципального образования города Бодайбо и района" на 2015-2020 годы</t>
  </si>
  <si>
    <t>904 0502 03 0 00 00000 000</t>
  </si>
  <si>
    <t>904 0502 03 0 00 10310 000</t>
  </si>
  <si>
    <t>904 0502 03 0 00 10310 200</t>
  </si>
  <si>
    <t>904 0502 03 0 00 10310 240</t>
  </si>
  <si>
    <t>904 0502 03 0 00 10310 244</t>
  </si>
  <si>
    <t>904 0502 03 0 00 10320 000</t>
  </si>
  <si>
    <t>904 0502 03 0 00 10320 200</t>
  </si>
  <si>
    <t>904 0502 03 0 00 10320 240</t>
  </si>
  <si>
    <t>904 0502 03 0 00 10320 244</t>
  </si>
  <si>
    <t>904 0502 03 0 00 10330 000</t>
  </si>
  <si>
    <t>904 0502 03 0 00 10330 200</t>
  </si>
  <si>
    <t>904 0502 03 0 00 10330 240</t>
  </si>
  <si>
    <t>904 0502 03 0 00 10330 244</t>
  </si>
  <si>
    <t>904 0502 03 0 00 10390 000</t>
  </si>
  <si>
    <t>904 0502 03 0 00 10390 200</t>
  </si>
  <si>
    <t>904 0502 03 0 00 10390 240</t>
  </si>
  <si>
    <t>904 0502 03 0 00 10390 244</t>
  </si>
  <si>
    <t xml:space="preserve">  Счетная палата Российской Федерации</t>
  </si>
  <si>
    <t>904 0502 93 0 00 00000 000</t>
  </si>
  <si>
    <t>904 0502 93 0 00 10530 000</t>
  </si>
  <si>
    <t>904 0502 93 0 00 10530 200</t>
  </si>
  <si>
    <t>904 0502 93 0 00 10530 240</t>
  </si>
  <si>
    <t>904 0502 93 0 00 10530 244</t>
  </si>
  <si>
    <t>904 0502 93 0 00 10540 000</t>
  </si>
  <si>
    <t>904 0502 93 0 00 10540 200</t>
  </si>
  <si>
    <t>904 0502 93 0 00 10540 240</t>
  </si>
  <si>
    <t>904 0502 93 0 00 10540 244</t>
  </si>
  <si>
    <t xml:space="preserve">  Благоустройство</t>
  </si>
  <si>
    <t>904 0503 00 0 00 00000 000</t>
  </si>
  <si>
    <t>904 0503 05 0 00 00000 000</t>
  </si>
  <si>
    <t>904 0503 05 Б 00 10550 000</t>
  </si>
  <si>
    <t>904 0503 05 Б 00 10550 200</t>
  </si>
  <si>
    <t>904 0503 05 Б 00 10550 240</t>
  </si>
  <si>
    <t>904 0503 05 Б 00 10550 244</t>
  </si>
  <si>
    <t>904 0503 05 В 00 10560 000</t>
  </si>
  <si>
    <t>904 0503 05 В 00 10560 200</t>
  </si>
  <si>
    <t>904 0503 05 В 00 10560 240</t>
  </si>
  <si>
    <t>904 0503 05 В 00 10560 244</t>
  </si>
  <si>
    <t>904 0503 05 Г 00 10570 000</t>
  </si>
  <si>
    <t>904 0503 05 Г 00 10570 200</t>
  </si>
  <si>
    <t>904 0503 05 Г 00 10570 240</t>
  </si>
  <si>
    <t>904 0503 05 Г 00 10570 244</t>
  </si>
  <si>
    <t>904 0503 07 0 00 00000 000</t>
  </si>
  <si>
    <t>904 0503 07 1 00 00000 000</t>
  </si>
  <si>
    <t>904 0503 07 1 00 10470 000</t>
  </si>
  <si>
    <t>904 0503 07 1 00 10470 200</t>
  </si>
  <si>
    <t>904 0503 07 1 00 10470 240</t>
  </si>
  <si>
    <t>904 0503 07 1 00 10470 244</t>
  </si>
  <si>
    <t xml:space="preserve">  ОБРАЗОВАНИЕ</t>
  </si>
  <si>
    <t>904 0700 00 0 00 00000 000</t>
  </si>
  <si>
    <t xml:space="preserve">  Профессиональная подготовка, переподготовка и повышение квалификации</t>
  </si>
  <si>
    <t>904 0705 00 0 00 00000 000</t>
  </si>
  <si>
    <t>904 0705 05 0 00 00000 000</t>
  </si>
  <si>
    <t>904 0705 05 1 00 00000 000</t>
  </si>
  <si>
    <t>904 0705 05 1 01 00000 000</t>
  </si>
  <si>
    <t>904 0705 05 1 01 10120 000</t>
  </si>
  <si>
    <t>904 0705 05 1 01 10120 200</t>
  </si>
  <si>
    <t>904 0705 05 1 01 10120 240</t>
  </si>
  <si>
    <t>904 0705 05 1 01 10120 244</t>
  </si>
  <si>
    <t xml:space="preserve">  Молодежная политика</t>
  </si>
  <si>
    <t>904 0707 00 0 00 00000 000</t>
  </si>
  <si>
    <t>904 0707 05 0 00 00000 000</t>
  </si>
  <si>
    <t>904 0707 05 7 00 10620 000</t>
  </si>
  <si>
    <t>904 0707 05 7 00 10620 200</t>
  </si>
  <si>
    <t>904 0707 05 7 00 10620 240</t>
  </si>
  <si>
    <t>904 0707 05 7 00 10620 244</t>
  </si>
  <si>
    <t xml:space="preserve">  СОЦИАЛЬНАЯ ПОЛИТИКА</t>
  </si>
  <si>
    <t>904 1000 00 0 00 00000 000</t>
  </si>
  <si>
    <t xml:space="preserve">  Пенсионное обеспечение</t>
  </si>
  <si>
    <t>904 1001 00 0 00 00000 000</t>
  </si>
  <si>
    <t xml:space="preserve">  Главное управление специальных программ Президента Российской Федерации</t>
  </si>
  <si>
    <t>904 1001 98 0 00 00000 000</t>
  </si>
  <si>
    <t>904 1001 98 0 00 18700 000</t>
  </si>
  <si>
    <t xml:space="preserve">  Социальное обеспечение и иные выплаты населению</t>
  </si>
  <si>
    <t>904 1001 98 0 00 18700 300</t>
  </si>
  <si>
    <t xml:space="preserve">  Публичные нормативные социальные выплаты гражданам</t>
  </si>
  <si>
    <t>904 1001 98 0 00 18700 310</t>
  </si>
  <si>
    <t xml:space="preserve">  Иные пенсии, социальные доплаты к пенсиям</t>
  </si>
  <si>
    <t>904 1001 98 0 00 18700 312</t>
  </si>
  <si>
    <t xml:space="preserve">  ФИЗИЧЕСКАЯ КУЛЬТУРА И СПОРТ</t>
  </si>
  <si>
    <t>904 1100 00 0 00 00000 000</t>
  </si>
  <si>
    <t xml:space="preserve">  Массовый спорт</t>
  </si>
  <si>
    <t>904 1102 00 0 00 00000 000</t>
  </si>
  <si>
    <t>904 1102 05 0 00 00000 000</t>
  </si>
  <si>
    <t>904 1102 05 8 00 10710 000</t>
  </si>
  <si>
    <t>904 1102 05 8 00 10710 200</t>
  </si>
  <si>
    <t>904 1102 05 8 00 10710 240</t>
  </si>
  <si>
    <t>904 1102 05 8 00 10710 244</t>
  </si>
  <si>
    <t>Результат исполнения бюджета (дефицит / профицит)</t>
  </si>
  <si>
    <t>450</t>
  </si>
  <si>
    <t xml:space="preserve">                        Форма 0503117  с.3</t>
  </si>
  <si>
    <t xml:space="preserve">                                  3. Источники финансирования дефицита бюджета</t>
  </si>
  <si>
    <t>Код источника финансирования дефицита бюджета по бюджетной классификации</t>
  </si>
  <si>
    <t>Источники финансирования дефицита бюджета - всего</t>
  </si>
  <si>
    <t>источники внутреннего финансирования бюджета</t>
  </si>
  <si>
    <t>из них:</t>
  </si>
  <si>
    <t>00000000000000000000</t>
  </si>
  <si>
    <t>904 00 00 00 00 00 0000 000</t>
  </si>
  <si>
    <t>источники внешнего финансирования бюджета</t>
  </si>
  <si>
    <t>Изменение остатков средств</t>
  </si>
  <si>
    <t>000 01 00 00 00 00 0000 000</t>
  </si>
  <si>
    <t>увеличение остатков средств, всего</t>
  </si>
  <si>
    <t>000 01 05 00 00 00 0000 500</t>
  </si>
  <si>
    <t>X</t>
  </si>
  <si>
    <t xml:space="preserve">  Увеличение прочих остатков средств бюджетов</t>
  </si>
  <si>
    <t>904 01 05 02 00 00 0000 500</t>
  </si>
  <si>
    <t xml:space="preserve">  Увеличение прочих остатков денежных средств бюджетов</t>
  </si>
  <si>
    <t>904 01 05 02 01 00 0000 510</t>
  </si>
  <si>
    <t xml:space="preserve">  Увеличение прочих остатков денежных средств бюджетов городских поселений</t>
  </si>
  <si>
    <t>904 01 05 02 01 13 0000 510</t>
  </si>
  <si>
    <t>уменьшение остатков средств, всего</t>
  </si>
  <si>
    <t>000 01 05 00 00 00 0000 600</t>
  </si>
  <si>
    <t xml:space="preserve">  Уменьшение прочих остатков средств бюджетов</t>
  </si>
  <si>
    <t>904 01 05 02 00 00 0000 600</t>
  </si>
  <si>
    <t xml:space="preserve">  Уменьшение прочих остатков денежных средств бюджетов</t>
  </si>
  <si>
    <t>904 01 05 02 01 00 0000 610</t>
  </si>
  <si>
    <t xml:space="preserve">  Уменьшение прочих остатков денежных средств бюджетов городских поселений</t>
  </si>
  <si>
    <t>904 01 05 02 01 13 0000 610</t>
  </si>
  <si>
    <t>Руководитель ____________________________</t>
  </si>
  <si>
    <t xml:space="preserve">(подпись)          </t>
  </si>
  <si>
    <t>(расшифровка подписи)</t>
  </si>
  <si>
    <t>Руководитель финансово-</t>
  </si>
  <si>
    <t>экономической службы____________________</t>
  </si>
  <si>
    <t xml:space="preserve">                 (подпись)          </t>
  </si>
  <si>
    <t>Главный бухгалтер________________________</t>
  </si>
  <si>
    <t xml:space="preserve"> (подпись)          </t>
  </si>
  <si>
    <t>"     " ________________ 20    г.</t>
  </si>
  <si>
    <t/>
  </si>
  <si>
    <t>Приложение 1</t>
  </si>
  <si>
    <t>к решению Думы Артемовского</t>
  </si>
  <si>
    <t>городского поселения</t>
  </si>
  <si>
    <t>ОБЩЕГОСУДАРСТВЕННЫЕ ВОПРОСЫ</t>
  </si>
  <si>
    <t>00001000000000000000</t>
  </si>
  <si>
    <t>Функционирование высшего должностного лица субъекта  Российской Федерации и муниципального образования</t>
  </si>
  <si>
    <t>00001020000000000000</t>
  </si>
  <si>
    <t>Муниципальная программа Артемовского городского поселения "Организация деятельности по эффективности бюджетных расходов Артемовского городского поселения по решению вопросов местного значения" на 2017-2022 годы</t>
  </si>
  <si>
    <t>00001020500000000000</t>
  </si>
  <si>
    <t>Подпрограмма "Повышение качества управления муниципальными финансами - глава муниципального образования " на 2017-2022 годы</t>
  </si>
  <si>
    <t>00001020510000000000</t>
  </si>
  <si>
    <t>Основное мероприятие "Обеспечение деятельности органов местного самоуправления поселения"</t>
  </si>
  <si>
    <t>00001020510100000000</t>
  </si>
  <si>
    <t>Расходы по оплате труда и начисления на выплаты по оплате труда</t>
  </si>
  <si>
    <t>00001020510110110000</t>
  </si>
  <si>
    <t>Расходы на выплаты персоналу в целях обеспечения выполнения функций государственными (муниципальными) органами,казенными учереждениями, органами управления государственными внебюджетными фондами</t>
  </si>
  <si>
    <t>00001020510110110100</t>
  </si>
  <si>
    <t>Расходы на выплату персоналу государственных (муниципальных) органов</t>
  </si>
  <si>
    <t>00001020510110110120</t>
  </si>
  <si>
    <t>Фонд оплаты труда государственных (муниципальных) органов</t>
  </si>
  <si>
    <t>00001020510110110121</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</si>
  <si>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</si>
  <si>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00001020510110110129</t>
  </si>
  <si>
    <t>Расходы на обеспечение органов местного самоуправления</t>
  </si>
  <si>
    <t>00001020510110190000</t>
  </si>
  <si>
    <t>00001020510110190100</t>
  </si>
  <si>
    <t>00001020510110190120</t>
  </si>
  <si>
    <t>Иные выплаты персоналу государственных (муниципальных) органов, за исключением фонда оплаты труда</t>
  </si>
  <si>
    <t>00001020510110190122</t>
  </si>
  <si>
    <t>Функционирование законодательных (представительных) органов государственной власти и представительных органов муниципальных образований</t>
  </si>
  <si>
    <t>00001030000000000000</t>
  </si>
  <si>
    <t>00001030500000000000</t>
  </si>
  <si>
    <t>Подпрограмма "Повышение качества управления муниципальными финансами - центральный аппарат Думы" на 2017-2022 годы</t>
  </si>
  <si>
    <t>00001030520000000000</t>
  </si>
  <si>
    <t>00001030520100000000</t>
  </si>
  <si>
    <t>00001030520110190000</t>
  </si>
  <si>
    <t xml:space="preserve">  Прочая закупка товаров, работ и услуг для обеспечения государственных (муниципальных) нужд</t>
  </si>
  <si>
    <t>00001030520110190200</t>
  </si>
  <si>
    <t>Закупка товаров, работ и услугдля обеспечения государственных (муниципальных) нужд</t>
  </si>
  <si>
    <t>00001030520110190240</t>
  </si>
  <si>
    <t>Прочая закупка товаров, работ и услуг</t>
  </si>
  <si>
    <t>00001030520110190244</t>
  </si>
  <si>
    <t>Иные бюджетные ассигнования</t>
  </si>
  <si>
    <t>00001030520110190800</t>
  </si>
  <si>
    <t>Уплата налогов, сборов и иных платежей</t>
  </si>
  <si>
    <t>00001030520110190850</t>
  </si>
  <si>
    <t>Уплата прочих налогов, сборов и иных платежей</t>
  </si>
  <si>
    <t>00001030520110190852</t>
  </si>
  <si>
    <t>Уплата иных платежей</t>
  </si>
  <si>
    <t>00001030520110190853</t>
  </si>
  <si>
    <t>Подпрограмма "Повышение качества управления муниципальными финансами председатель представительного органа муниципального образования" на 2017-2022 годы</t>
  </si>
  <si>
    <t>00001030530000000000</t>
  </si>
  <si>
    <t>201</t>
  </si>
  <si>
    <t>00001030530100000000</t>
  </si>
  <si>
    <t>00001030530110110000</t>
  </si>
  <si>
    <t>00001030530110110100</t>
  </si>
  <si>
    <t>00001030530110110120</t>
  </si>
  <si>
    <t>00001030530110110121</t>
  </si>
  <si>
    <t>00001030530110110129</t>
  </si>
  <si>
    <t>00001030530110190000</t>
  </si>
  <si>
    <t>00001030530110190100</t>
  </si>
  <si>
    <t>00001030530110190120</t>
  </si>
  <si>
    <t>00001030530110190122</t>
  </si>
  <si>
    <t xml:space="preserve"> 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</si>
  <si>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00001040000000000000</t>
  </si>
  <si>
    <t>00001040500000000000</t>
  </si>
  <si>
    <t>Подпрограмма "Повышение качества управления муниципальными финансами -администрация муниципального образования " на 2017-2022 годы</t>
  </si>
  <si>
    <t>00001040540000000000</t>
  </si>
  <si>
    <t>00001040540100000000</t>
  </si>
  <si>
    <t>00001040540110110000</t>
  </si>
  <si>
    <t>00001040540110110100</t>
  </si>
  <si>
    <t>00001040540110110120</t>
  </si>
  <si>
    <t>00001040540110110121</t>
  </si>
  <si>
    <t>00001040540110110129</t>
  </si>
  <si>
    <t>00001040540110190000</t>
  </si>
  <si>
    <t>00001040540110190100</t>
  </si>
  <si>
    <t>00001040540110190120</t>
  </si>
  <si>
    <t>00001040540110190122</t>
  </si>
  <si>
    <t>00001040540110190200</t>
  </si>
  <si>
    <t>00001040540110190240</t>
  </si>
  <si>
    <t>00001040540110190244</t>
  </si>
  <si>
    <t>Осуществление полномочий по организации и проведению мероприятий по определению поставщиков (подрядчиков, исполнителей)</t>
  </si>
  <si>
    <t>00001040540119100000</t>
  </si>
  <si>
    <t>Межбюджетные трансферты</t>
  </si>
  <si>
    <t>00001040540119100500</t>
  </si>
  <si>
    <t>Иные межбюджетные трансферты</t>
  </si>
  <si>
    <t>00001040540119100540</t>
  </si>
  <si>
    <t>Осуществление части полномочий по решению вопросов утверждения подготовленной на основе генеральных планов поселения документации по планировке территории, выдачи разрешений на строительство (за исключением случаев, предусмотренных Градостроительным кодексом РФ, иными федеральными законами), разрешений на ввод объектов в эксплуатацию при осуществлении строительства, реконструкции объектов капитального строительства, расположенных на территории поселения, утверждения местных нармативов градостроительного проектирования поселений, резервирования земель и изъятия, в том числе путем выкупа, земельных участков в границах поселения для муниципальных нужд Артемовского муниципального образования</t>
  </si>
  <si>
    <t>00001040540119200000</t>
  </si>
  <si>
    <t>00001040540119200500</t>
  </si>
  <si>
    <t>00001040540119200540</t>
  </si>
  <si>
    <t>00001040540110190800</t>
  </si>
  <si>
    <t>00001040540110190850</t>
  </si>
  <si>
    <t>00001040540110190851</t>
  </si>
  <si>
    <t>00001040540110190852</t>
  </si>
  <si>
    <t>00001040540110190853</t>
  </si>
  <si>
    <t>Приобретение транспортных средств для нужд администрации</t>
  </si>
  <si>
    <t>00001040540115280000</t>
  </si>
  <si>
    <t>00001040540115280240</t>
  </si>
  <si>
    <t>Иные закупки товаров, работ и услуг для обеспечения государственных (муниципальных) нужд</t>
  </si>
  <si>
    <t>00001040540115280244</t>
  </si>
  <si>
    <t>Обеспечение деятельности финансовых, налоговых и таможенных органов и органов финансового (финансово-бюджетного) надзора</t>
  </si>
  <si>
    <t>00001060000000000000</t>
  </si>
  <si>
    <t>00001060500000000000</t>
  </si>
  <si>
    <t>00001060540000000000</t>
  </si>
  <si>
    <t>00001060540100000000</t>
  </si>
  <si>
    <t>Осуществление полномочий по проведению внешнего муниципального финансового контроля</t>
  </si>
  <si>
    <t>00001060540119300000</t>
  </si>
  <si>
    <t>00001060540119300500</t>
  </si>
  <si>
    <t xml:space="preserve"> Иные межбюджетные трансферты</t>
  </si>
  <si>
    <t>00001060540119300540</t>
  </si>
  <si>
    <t>Обеспечение проведения выборов и референдумов</t>
  </si>
  <si>
    <t>00001070000000000000</t>
  </si>
  <si>
    <t>Обеспечение проведения выборов высшего должностного лица субъекта  Российской Федерации и муниципального образования, председателя представительного органа муниципального образования</t>
  </si>
  <si>
    <t>00001079600000000000</t>
  </si>
  <si>
    <t>Глава муниципального образования</t>
  </si>
  <si>
    <t>00001079610000000000</t>
  </si>
  <si>
    <t>Мероприятие "Обеспечение проведения выборов высшего должностного лица субъекта  Российской Федерации и муниципального образования"</t>
  </si>
  <si>
    <t>00001079610010810000</t>
  </si>
  <si>
    <t>00001079610010810800</t>
  </si>
  <si>
    <t>Специальные расходы</t>
  </si>
  <si>
    <t>00001079610010810880</t>
  </si>
  <si>
    <t>Депутаты представительного органа муниципального образования</t>
  </si>
  <si>
    <t>00001079620000000000</t>
  </si>
  <si>
    <t>Мероприятие "Обеспечение проведения выборов депутатов представительного органа муниципального образования"</t>
  </si>
  <si>
    <t>00001079620010810000</t>
  </si>
  <si>
    <t>00001079620010810800</t>
  </si>
  <si>
    <t>00001079620010810880</t>
  </si>
  <si>
    <t>Резервные фонды</t>
  </si>
  <si>
    <t>00001110000000000000</t>
  </si>
  <si>
    <t>Непрограммные расходы</t>
  </si>
  <si>
    <t>00001119000000000000</t>
  </si>
  <si>
    <t>Резервный фонд</t>
  </si>
  <si>
    <t>00001119100000000000</t>
  </si>
  <si>
    <t>Резервные фонды местных администраций</t>
  </si>
  <si>
    <t>00001119100010770000</t>
  </si>
  <si>
    <t>00001119100010770800</t>
  </si>
  <si>
    <t>Резервные средства</t>
  </si>
  <si>
    <t>00001119100010770870</t>
  </si>
  <si>
    <t>Другие общегосударственные расходы</t>
  </si>
  <si>
    <t>00001130000000000000</t>
  </si>
  <si>
    <t>00001139000000000000</t>
  </si>
  <si>
    <t>Осуществление государственных полномочий</t>
  </si>
  <si>
    <t>00001139500000000000</t>
  </si>
  <si>
    <t>Осуществление областного государственного полномочия по определению перечня должностных лиц органов местного самоуправления, уполномоченных составлять протоколы об административных правонарушениях, предусмотренных отдельными законами Иркутской области об административной ответственности</t>
  </si>
  <si>
    <t>00001139500073150000</t>
  </si>
  <si>
    <t>Поступление нефинансовых активов</t>
  </si>
  <si>
    <t>00001139500073150240</t>
  </si>
  <si>
    <t>00001139500073150244</t>
  </si>
  <si>
    <t>00002000000000000000</t>
  </si>
  <si>
    <t>00002030000000000000</t>
  </si>
  <si>
    <t>00002039500000000000</t>
  </si>
  <si>
    <t>Осуществление первичного воинского учета на территориях, где отсутсвуют военные комиссариаты</t>
  </si>
  <si>
    <t>00002039500051180000</t>
  </si>
  <si>
    <t>00002039500051180100</t>
  </si>
  <si>
    <t>Расходы на выплаты персоналу государственных (муниципальных) органов</t>
  </si>
  <si>
    <t>00002039500051180120</t>
  </si>
  <si>
    <t>00002039500051180121</t>
  </si>
  <si>
    <t>00002039500051180129</t>
  </si>
  <si>
    <t>00002039500051180122</t>
  </si>
  <si>
    <t>Закупка товаров, работ и услуг для обеспечения государственных (муниципальных) нужд</t>
  </si>
  <si>
    <t>00002039500051180200</t>
  </si>
  <si>
    <t>00002039500051180240</t>
  </si>
  <si>
    <t>00002039500051180244</t>
  </si>
  <si>
    <t>00003000000000000000</t>
  </si>
  <si>
    <t>00003090000000000000</t>
  </si>
  <si>
    <t>00003090500000000000</t>
  </si>
  <si>
    <t>Подпрограмма"  Предупреждение и ликвидация
последствий чрезвычайных ситуаций и стихийных бедствий" на 2017 -2022 годы</t>
  </si>
  <si>
    <t>00003090550000000000</t>
  </si>
  <si>
    <t>Расходы связаны с подготовкой населения и организации к действиям в чрезвычайной ситуации в мирное и военное время</t>
  </si>
  <si>
    <t>00003090550010210000</t>
  </si>
  <si>
    <t>00003090550010210200</t>
  </si>
  <si>
    <t>00003090550010210240</t>
  </si>
  <si>
    <t>00003090550010210244</t>
  </si>
  <si>
    <t>Другие вопросы в области национальной безопасности и правоохранительной деятельности</t>
  </si>
  <si>
    <t>00003140000000000000</t>
  </si>
  <si>
    <t>00003140500000000000</t>
  </si>
  <si>
    <t>Подпрограмма"Расходы на приобретние противопожарного оборудования и инвентаря"</t>
  </si>
  <si>
    <t>00003140560000000000</t>
  </si>
  <si>
    <t>Расходы на приобретение источников противопожарной безопасности</t>
  </si>
  <si>
    <t>00003140560010220000</t>
  </si>
  <si>
    <t>00003140560010220200</t>
  </si>
  <si>
    <t>00003140560010220240</t>
  </si>
  <si>
    <t>00003140560010220244</t>
  </si>
  <si>
    <t>00004000000000000000</t>
  </si>
  <si>
    <t>00004010000000000000</t>
  </si>
  <si>
    <t>00004019500000000000</t>
  </si>
  <si>
    <t>Осуществление отдельных областных государственных полномочий в сфере водоснабжения и водоотведения</t>
  </si>
  <si>
    <t>00004019500073110000</t>
  </si>
  <si>
    <t>00004019500073110100</t>
  </si>
  <si>
    <t>00004019500073110120</t>
  </si>
  <si>
    <t>00004019500073110121</t>
  </si>
  <si>
    <t>00004019500073110129</t>
  </si>
  <si>
    <t>00004019500073110200</t>
  </si>
  <si>
    <t>00004019500073110240</t>
  </si>
  <si>
    <t>00004019500073110244</t>
  </si>
  <si>
    <t>00004090000000000000</t>
  </si>
  <si>
    <t>Дорожное хозяйство</t>
  </si>
  <si>
    <t>00004099400000000000</t>
  </si>
  <si>
    <t>Ремонт и содержание автомобильных дорог общего пользования местного значения</t>
  </si>
  <si>
    <t>00004099400010230000</t>
  </si>
  <si>
    <t>00004099400010230200</t>
  </si>
  <si>
    <t>00004099400010230240</t>
  </si>
  <si>
    <t xml:space="preserve">Прочая закупка товаров, работ и услуг </t>
  </si>
  <si>
    <t>00004099400010230244</t>
  </si>
  <si>
    <t>Муниципальная программа Артемовского городского поселения "Повышение безопасности дорожного движения" на 2016-2022 годы</t>
  </si>
  <si>
    <t>00004090400000000000</t>
  </si>
  <si>
    <t>Мероприятия связанные с ремонтом и содержанием автомобильных дорог</t>
  </si>
  <si>
    <t>00004090400010790000</t>
  </si>
  <si>
    <t>00004090400010790200</t>
  </si>
  <si>
    <t>00004090400010790240</t>
  </si>
  <si>
    <t>00004090400010790244</t>
  </si>
  <si>
    <t>Реализация мероприятий перечня проектов народных инициатив: обеспечение безопасности дорожного движения</t>
  </si>
  <si>
    <t>00004090400S2370000</t>
  </si>
  <si>
    <t>00004090400S2370244</t>
  </si>
  <si>
    <t>00004120000000000000</t>
  </si>
  <si>
    <t>00004120500000000000</t>
  </si>
  <si>
    <t>Подпрограмма "Определение границ земельных участков"</t>
  </si>
  <si>
    <t>000041205А0000000000</t>
  </si>
  <si>
    <t>Расходы на проведение межевания земельных участков с целью постановки их на кадастровый учет и регистрации права собственности на земельные участки</t>
  </si>
  <si>
    <t>000041205А0010240000</t>
  </si>
  <si>
    <t>000041205А0010240200</t>
  </si>
  <si>
    <t>000041205А0010240240</t>
  </si>
  <si>
    <t>000041205А0010240244</t>
  </si>
  <si>
    <t>ЖИЛИЩНО-КОММУНАЛЬНОЕ ХОЗЯЙСТВО</t>
  </si>
  <si>
    <t>00005000000000000000</t>
  </si>
  <si>
    <t>00005010000000000000</t>
  </si>
  <si>
    <t>Мероприятия в области жилищного хозяйства</t>
  </si>
  <si>
    <t>00005019200000000000</t>
  </si>
  <si>
    <t>Обеспечение расходов связанных с жилищным хозяйством</t>
  </si>
  <si>
    <t>00005019200010510000</t>
  </si>
  <si>
    <t>00005019200010510200</t>
  </si>
  <si>
    <t>00005019200010510240</t>
  </si>
  <si>
    <t>00005019200010510244</t>
  </si>
  <si>
    <t>Взносы в фонд капитального ремонта</t>
  </si>
  <si>
    <t>00005019200010520000</t>
  </si>
  <si>
    <t>00005019200010520200</t>
  </si>
  <si>
    <t>00005019200010520240</t>
  </si>
  <si>
    <t>00005019200010520244</t>
  </si>
  <si>
    <t>Муниципальная программа "Переселение граждан из ветхого и аварийного жилищного фонда Артемовского муниципального образования" на 2014-2020 годы</t>
  </si>
  <si>
    <t>00005010200000000000</t>
  </si>
  <si>
    <t>Мероприятия связанные с переселением граждан из ветхого и аварийного жилищного фонда</t>
  </si>
  <si>
    <t>00005010200010760000</t>
  </si>
  <si>
    <t>Капитальные вложения в объекты недвижимого имущества государственной (муниципальной) собственности</t>
  </si>
  <si>
    <t>00005010200010760400</t>
  </si>
  <si>
    <t>Бюджетные инвестиции</t>
  </si>
  <si>
    <t>00005010200010760410</t>
  </si>
  <si>
    <t>Бюджетные инвестиции на приобретение объектов недвижимого имущества в государственную (муниципальную) собственность</t>
  </si>
  <si>
    <t>00005010200010760412</t>
  </si>
  <si>
    <t>Приобретение недвижимости и осуществление компенсационных выплат за изымаемое аварийное жилье</t>
  </si>
  <si>
    <t>00005010200072480000</t>
  </si>
  <si>
    <t>00005010200072480400</t>
  </si>
  <si>
    <t>00005010200042480410</t>
  </si>
  <si>
    <t>00005010200042480412</t>
  </si>
  <si>
    <t>00005010200042480800</t>
  </si>
  <si>
    <t>00005010200042480850</t>
  </si>
  <si>
    <t>00005010200042480853</t>
  </si>
  <si>
    <t>Расходы на софинансирование для  обеспечения жильем граждан, проживающих в домах, признанных непригодными для постоянного проживания на 2014 - 2020 годы</t>
  </si>
  <si>
    <t>000050102000S2480000</t>
  </si>
  <si>
    <t>000050102000S2480400</t>
  </si>
  <si>
    <t>000050102000S2480410</t>
  </si>
  <si>
    <t>000050102000S2480412</t>
  </si>
  <si>
    <t>000050102000S2480800</t>
  </si>
  <si>
    <t>000050102000S2480850</t>
  </si>
  <si>
    <t>000050102000S2480853</t>
  </si>
  <si>
    <t>00005020000000000000</t>
  </si>
  <si>
    <t>Поддержка комунального хозяйства</t>
  </si>
  <si>
    <t>00005029300000000000</t>
  </si>
  <si>
    <t>Мероприятия в области коммунального хозяйства</t>
  </si>
  <si>
    <t>00005029300010530000</t>
  </si>
  <si>
    <t>00005029300010530200</t>
  </si>
  <si>
    <t>00005029300010530240</t>
  </si>
  <si>
    <t>Закупка товаров, работ и услуг в целях капитального ремонта государственного (муниципального) имущества</t>
  </si>
  <si>
    <t>00005029300010530243</t>
  </si>
  <si>
    <t>00005029300010530244</t>
  </si>
  <si>
    <t>00005029300010530800</t>
  </si>
  <si>
    <t>00005029300010530850</t>
  </si>
  <si>
    <t>00005029300010530852</t>
  </si>
  <si>
    <t>Возмещение затрат по бане</t>
  </si>
  <si>
    <t>00005029300010540000</t>
  </si>
  <si>
    <t>0000502930001054000</t>
  </si>
  <si>
    <t>00005029300010540240</t>
  </si>
  <si>
    <t>00005029300010540244</t>
  </si>
  <si>
    <t>Муниципальная программа Артемовского городского поселения  "Комплексное развитие систем коммунальной инфраструктуры Артемовского городского поселения" на 2014-2032 годы</t>
  </si>
  <si>
    <t>00005020300000000000</t>
  </si>
  <si>
    <t>Ремонт, реконструкция и замена участков канализационной сети</t>
  </si>
  <si>
    <t>00005020300010310000</t>
  </si>
  <si>
    <t>00005020300010310200</t>
  </si>
  <si>
    <t>00005020300010310240</t>
  </si>
  <si>
    <t>00005020300010310244</t>
  </si>
  <si>
    <t>Реконструкция водозаборных скважин и водонапорной башни</t>
  </si>
  <si>
    <t>00005020300010320000</t>
  </si>
  <si>
    <t>00005020300010320200</t>
  </si>
  <si>
    <t>00005020300010320240</t>
  </si>
  <si>
    <t>00005020300010320244</t>
  </si>
  <si>
    <t>Расходы связанные с ремонтом инженерных сетей и котельного оборудования</t>
  </si>
  <si>
    <t>00005020300010330000</t>
  </si>
  <si>
    <t>00005020300010330240</t>
  </si>
  <si>
    <t>00005020300010330244</t>
  </si>
  <si>
    <t>Разработка проекто-сметной документации в проведение экспертиз</t>
  </si>
  <si>
    <t>00005020300010390000</t>
  </si>
  <si>
    <t>00005020300010390240</t>
  </si>
  <si>
    <t>00005020300010390244</t>
  </si>
  <si>
    <t>00005030000000000000</t>
  </si>
  <si>
    <t>00005030500000000000</t>
  </si>
  <si>
    <t>Подпрограмма "Организация уличного освещения"</t>
  </si>
  <si>
    <t>000050305Б0000000000</t>
  </si>
  <si>
    <t>Мероприятие "Расходы на содержание уличного освещения"</t>
  </si>
  <si>
    <t>000050305Б0010550000</t>
  </si>
  <si>
    <t>000050305Б0010550200</t>
  </si>
  <si>
    <t>000050305Б0010550240</t>
  </si>
  <si>
    <t>000050305Б0010550244</t>
  </si>
  <si>
    <t>Подпрограмма "Организация и содержание мест захоронения"</t>
  </si>
  <si>
    <t>000050305В0000000000</t>
  </si>
  <si>
    <t xml:space="preserve"> Мероприятие"Расходы на организацию и содержание мест захоронения"</t>
  </si>
  <si>
    <t>000050305В0010560000</t>
  </si>
  <si>
    <t>000050305В0010560200</t>
  </si>
  <si>
    <t>000050305В0010560240</t>
  </si>
  <si>
    <t>Прочая закупка товаров, работ и услуг для обеспечения государственнных (муниципальных) нужд</t>
  </si>
  <si>
    <t>000050305В0010560244</t>
  </si>
  <si>
    <t>Закупка товаров, работ и услуг для обеспечения государственных (муниципальных) нужд в области геодезии и картографии вне рамок госудкарственного оборонного заказа</t>
  </si>
  <si>
    <t>000050305В0010560245</t>
  </si>
  <si>
    <t>Подпрограмма "Прочие мероприятия по благоустройству поселка"</t>
  </si>
  <si>
    <t>000050305Г0000000000</t>
  </si>
  <si>
    <t xml:space="preserve"> Мероприятия по благоустройству городских поселений</t>
  </si>
  <si>
    <t>000050305Г0010570000</t>
  </si>
  <si>
    <t>000050305Г0010570200</t>
  </si>
  <si>
    <t>000050305Г0010570240</t>
  </si>
  <si>
    <t>000050305Г0010570244</t>
  </si>
  <si>
    <t>Расходы на софинансирование перечня проектов народных инициатив</t>
  </si>
  <si>
    <t>000050305Г00S2370000</t>
  </si>
  <si>
    <t>000050305Г00S2370240</t>
  </si>
  <si>
    <t>000050305Г00S2370244</t>
  </si>
  <si>
    <t>Муниципальная программа Артемовского городского поселения "Формирование современной городской среды" на 2018-2022 годы</t>
  </si>
  <si>
    <t>00005030700000000000</t>
  </si>
  <si>
    <t>Мероприятие "Повышение качества и комфорта городской среды на территории поселения"</t>
  </si>
  <si>
    <t>00005030710000000000</t>
  </si>
  <si>
    <t>Расходы связанные с благоустройством дворовых территорий</t>
  </si>
  <si>
    <t>00005030710010470000</t>
  </si>
  <si>
    <t>00005030710010470200</t>
  </si>
  <si>
    <t>00005030710010470240</t>
  </si>
  <si>
    <t>00005030710010470244</t>
  </si>
  <si>
    <t>00007000000000000000</t>
  </si>
  <si>
    <t>00007050000000000000</t>
  </si>
  <si>
    <t>00007050500000000000</t>
  </si>
  <si>
    <t>00007050540000000000</t>
  </si>
  <si>
    <t>00007050540100000000</t>
  </si>
  <si>
    <t xml:space="preserve">  Переподготовка и повышение квалификации специалистов и служащих муниципальных учреждений</t>
  </si>
  <si>
    <t>00007050540110120000</t>
  </si>
  <si>
    <t>00007050540110120200</t>
  </si>
  <si>
    <t>00007050540110120240</t>
  </si>
  <si>
    <t>00007050540110120244</t>
  </si>
  <si>
    <t xml:space="preserve">  Молодежная политика и оздоровление детей</t>
  </si>
  <si>
    <t>00007070000000000000</t>
  </si>
  <si>
    <t>00007070500000000000</t>
  </si>
  <si>
    <t>Подпрограмма "Проведение культурно-массовых молодежных мероприятий"</t>
  </si>
  <si>
    <t>00007070570000000000</t>
  </si>
  <si>
    <t xml:space="preserve"> Мероприятие "Проведение мероприятий для детей и молодежи"</t>
  </si>
  <si>
    <t>00007070570010620000</t>
  </si>
  <si>
    <t>00007070570010620200</t>
  </si>
  <si>
    <t>00007070570010620240</t>
  </si>
  <si>
    <t>00007070570010620244</t>
  </si>
  <si>
    <t>Социальная политика</t>
  </si>
  <si>
    <t>0001000000000000000</t>
  </si>
  <si>
    <t>Пенсионное обеспечение</t>
  </si>
  <si>
    <t>00010010000000000000</t>
  </si>
  <si>
    <t>Выплата пенсии</t>
  </si>
  <si>
    <t>00010019800000000000</t>
  </si>
  <si>
    <t>Расходы, связанные с выплатой выборным должностным лицам при прекращении полномочий пенсионного обеспечения</t>
  </si>
  <si>
    <t>00010019800018700000</t>
  </si>
  <si>
    <t>Иные пенсии, социальные доплаты к пенсиям</t>
  </si>
  <si>
    <t>00010019800018700312</t>
  </si>
  <si>
    <t>Социальное обеспечение населения</t>
  </si>
  <si>
    <t>00010030000000000000</t>
  </si>
  <si>
    <t>Оплата проезда и провоз багажа ,выезжающим из района работникам администрации</t>
  </si>
  <si>
    <t>00010039700000000000</t>
  </si>
  <si>
    <t xml:space="preserve">Расходы, связанные с  провозом багажа выезжающих из района работников </t>
  </si>
  <si>
    <t>00010039700010820000</t>
  </si>
  <si>
    <t>Социальное обеспечение и иные выплаты населению</t>
  </si>
  <si>
    <t>00010039700010820300</t>
  </si>
  <si>
    <t>Социальные выплаты гражданам, кроме публичных нормативных социальных выплат</t>
  </si>
  <si>
    <t>00010039700010820320</t>
  </si>
  <si>
    <t>Пособия, компенсации и иные социальные выплаты гражданам, кроме публичных нормативных обязательств</t>
  </si>
  <si>
    <t>00010039700010820321</t>
  </si>
  <si>
    <t>00010030200000000000</t>
  </si>
  <si>
    <t>Подпрограмма: Социальная выплата выплата гражданам</t>
  </si>
  <si>
    <t>00010030210000000000</t>
  </si>
  <si>
    <t>Мероприятие: Расходы на софинансирование для  обеспечения социальной выплаты гражданам, проживающих в домах, признанных непригодными для постоянного проживания на 2014 - 2020 годы</t>
  </si>
  <si>
    <t>000100302100S2480000</t>
  </si>
  <si>
    <t>Субсидии гражданам на приобретение жилья</t>
  </si>
  <si>
    <t>000100302100S2480322</t>
  </si>
  <si>
    <t>00011000000000000000</t>
  </si>
  <si>
    <t>00011020000000000000</t>
  </si>
  <si>
    <t>00011020500000000000</t>
  </si>
  <si>
    <t>Организация и проведение спортивных мероприятий</t>
  </si>
  <si>
    <t>00011020580000000000</t>
  </si>
  <si>
    <t>Расходы связанные с проведением спортивных мероприятий</t>
  </si>
  <si>
    <t>00011020580010710000</t>
  </si>
  <si>
    <t>00011020580010710200</t>
  </si>
  <si>
    <t>00011020580010710240</t>
  </si>
  <si>
    <t>00011020580010710244</t>
  </si>
  <si>
    <t>от "  15 " апреля 2019г. №7</t>
  </si>
</sst>
</file>

<file path=xl/styles.xml><?xml version="1.0" encoding="utf-8"?>
<styleSheet xmlns="http://schemas.openxmlformats.org/spreadsheetml/2006/main">
  <numFmts count="2">
    <numFmt numFmtId="164" formatCode="dd\.mm\.yyyy"/>
    <numFmt numFmtId="165" formatCode="#,##0.00_ ;\-#,##0.00"/>
  </numFmts>
  <fonts count="21">
    <font>
      <sz val="11"/>
      <name val="Calibri"/>
      <family val="2"/>
      <scheme val="minor"/>
    </font>
    <font>
      <sz val="10"/>
      <color rgb="FF000000"/>
      <name val="Arial Cyr"/>
    </font>
    <font>
      <b/>
      <sz val="11"/>
      <color rgb="FF000000"/>
      <name val="Arial Cyr"/>
    </font>
    <font>
      <sz val="8"/>
      <color rgb="FF000000"/>
      <name val="Arial Cyr"/>
    </font>
    <font>
      <sz val="12"/>
      <color rgb="FF000000"/>
      <name val="Times New Roman"/>
    </font>
    <font>
      <b/>
      <sz val="10"/>
      <color rgb="FF000000"/>
      <name val="Arial Cyr"/>
    </font>
    <font>
      <sz val="11"/>
      <color rgb="FF000000"/>
      <name val="Calibri"/>
      <scheme val="minor"/>
    </font>
    <font>
      <sz val="9"/>
      <color rgb="FF000000"/>
      <name val="Arial Cyr"/>
    </font>
    <font>
      <sz val="8"/>
      <color rgb="FF000000"/>
      <name val="Arial"/>
    </font>
    <font>
      <sz val="6"/>
      <color rgb="FF000000"/>
      <name val="Arial Cyr"/>
    </font>
    <font>
      <sz val="11"/>
      <color rgb="FF000000"/>
      <name val="Calibri"/>
      <scheme val="minor"/>
    </font>
    <font>
      <sz val="10"/>
      <color rgb="FF000000"/>
      <name val="Arial"/>
    </font>
    <font>
      <sz val="11"/>
      <name val="Calibri"/>
      <family val="2"/>
      <scheme val="minor"/>
    </font>
    <font>
      <i/>
      <sz val="11"/>
      <name val="Calibri"/>
      <family val="2"/>
      <charset val="204"/>
      <scheme val="minor"/>
    </font>
    <font>
      <b/>
      <sz val="11"/>
      <name val="Arial Cyr"/>
    </font>
    <font>
      <sz val="8"/>
      <name val="Arial Cyr"/>
    </font>
    <font>
      <b/>
      <sz val="8"/>
      <name val="Arial Cyr"/>
      <charset val="204"/>
    </font>
    <font>
      <b/>
      <sz val="8"/>
      <name val="Arial"/>
      <family val="2"/>
      <charset val="204"/>
    </font>
    <font>
      <b/>
      <sz val="8"/>
      <name val="Arial Cyr"/>
    </font>
    <font>
      <sz val="8"/>
      <name val="Arial Cyr"/>
      <charset val="204"/>
    </font>
    <font>
      <sz val="8"/>
      <name val="Arial"/>
      <family val="2"/>
      <charset val="204"/>
    </font>
  </fonts>
  <fills count="4">
    <fill>
      <patternFill patternType="none"/>
    </fill>
    <fill>
      <patternFill patternType="gray125"/>
    </fill>
    <fill>
      <patternFill patternType="solid">
        <fgColor rgb="FFC0C0C0"/>
      </patternFill>
    </fill>
    <fill>
      <patternFill patternType="solid">
        <fgColor indexed="9"/>
        <bgColor indexed="64"/>
      </patternFill>
    </fill>
  </fills>
  <borders count="51">
    <border>
      <left/>
      <right/>
      <top/>
      <bottom/>
      <diagonal/>
    </border>
    <border>
      <left/>
      <right/>
      <top/>
      <bottom/>
      <diagonal/>
    </border>
    <border>
      <left/>
      <right/>
      <top/>
      <bottom style="thin">
        <color rgb="FF000000"/>
      </bottom>
      <diagonal/>
    </border>
    <border>
      <left/>
      <right style="thin">
        <color rgb="FF000000"/>
      </right>
      <top/>
      <bottom/>
      <diagonal/>
    </border>
    <border>
      <left style="thin">
        <color rgb="FF000000"/>
      </left>
      <right style="thin">
        <color rgb="FF000000"/>
      </right>
      <top style="thin">
        <color rgb="FF000000"/>
      </top>
      <bottom style="medium">
        <color rgb="FF000000"/>
      </bottom>
      <diagonal/>
    </border>
    <border>
      <left style="thin">
        <color rgb="FF000000"/>
      </left>
      <right/>
      <top/>
      <bottom/>
      <diagonal/>
    </border>
    <border>
      <left/>
      <right style="medium">
        <color rgb="FF000000"/>
      </right>
      <top/>
      <bottom/>
      <diagonal/>
    </border>
    <border>
      <left style="medium">
        <color rgb="FF000000"/>
      </left>
      <right style="medium">
        <color rgb="FF000000"/>
      </right>
      <top style="medium">
        <color rgb="FF000000"/>
      </top>
      <bottom style="thin">
        <color rgb="FF000000"/>
      </bottom>
      <diagonal/>
    </border>
    <border>
      <left style="medium">
        <color rgb="FF000000"/>
      </left>
      <right/>
      <top/>
      <bottom/>
      <diagonal/>
    </border>
    <border>
      <left style="medium">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style="hair">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hair">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hair">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hair">
        <color rgb="FF000000"/>
      </top>
      <bottom style="hair">
        <color rgb="FF000000"/>
      </bottom>
      <diagonal/>
    </border>
    <border>
      <left/>
      <right/>
      <top/>
      <bottom style="thin">
        <color indexed="64"/>
      </bottom>
      <diagonal/>
    </border>
    <border>
      <left style="thin">
        <color indexed="8"/>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25">
    <xf numFmtId="0" fontId="0" fillId="0" borderId="0"/>
    <xf numFmtId="0" fontId="1" fillId="0" borderId="1"/>
    <xf numFmtId="0" fontId="2" fillId="0" borderId="1">
      <alignment horizontal="center"/>
    </xf>
    <xf numFmtId="0" fontId="3" fillId="0" borderId="2">
      <alignment horizontal="center"/>
    </xf>
    <xf numFmtId="0" fontId="4" fillId="0" borderId="1">
      <alignment horizontal="right"/>
    </xf>
    <xf numFmtId="0" fontId="2" fillId="0" borderId="1"/>
    <xf numFmtId="0" fontId="5" fillId="0" borderId="1"/>
    <xf numFmtId="0" fontId="5" fillId="0" borderId="3"/>
    <xf numFmtId="0" fontId="3" fillId="0" borderId="4">
      <alignment horizontal="center"/>
    </xf>
    <xf numFmtId="0" fontId="4" fillId="0" borderId="5">
      <alignment horizontal="right"/>
    </xf>
    <xf numFmtId="0" fontId="3" fillId="0" borderId="1"/>
    <xf numFmtId="0" fontId="3" fillId="0" borderId="6">
      <alignment horizontal="right"/>
    </xf>
    <xf numFmtId="49" fontId="3" fillId="0" borderId="7">
      <alignment horizontal="center"/>
    </xf>
    <xf numFmtId="0" fontId="4" fillId="0" borderId="8">
      <alignment horizontal="right"/>
    </xf>
    <xf numFmtId="0" fontId="6" fillId="0" borderId="1"/>
    <xf numFmtId="164" fontId="3" fillId="0" borderId="9">
      <alignment horizontal="center"/>
    </xf>
    <xf numFmtId="0" fontId="3" fillId="0" borderId="1">
      <alignment horizontal="left"/>
    </xf>
    <xf numFmtId="49" fontId="3" fillId="0" borderId="1"/>
    <xf numFmtId="49" fontId="3" fillId="0" borderId="6">
      <alignment horizontal="right" vertical="center"/>
    </xf>
    <xf numFmtId="49" fontId="3" fillId="0" borderId="9">
      <alignment horizontal="center" vertical="center"/>
    </xf>
    <xf numFmtId="0" fontId="3" fillId="0" borderId="2">
      <alignment horizontal="left" wrapText="1"/>
    </xf>
    <xf numFmtId="49" fontId="3" fillId="0" borderId="9">
      <alignment horizontal="center"/>
    </xf>
    <xf numFmtId="0" fontId="3" fillId="0" borderId="10">
      <alignment horizontal="left" wrapText="1"/>
    </xf>
    <xf numFmtId="49" fontId="3" fillId="0" borderId="6">
      <alignment horizontal="right"/>
    </xf>
    <xf numFmtId="0" fontId="3" fillId="0" borderId="11">
      <alignment horizontal="left"/>
    </xf>
    <xf numFmtId="49" fontId="3" fillId="0" borderId="11"/>
    <xf numFmtId="49" fontId="3" fillId="0" borderId="6"/>
    <xf numFmtId="49" fontId="3" fillId="0" borderId="12">
      <alignment horizontal="center"/>
    </xf>
    <xf numFmtId="0" fontId="2" fillId="0" borderId="2">
      <alignment horizontal="center"/>
    </xf>
    <xf numFmtId="0" fontId="3" fillId="0" borderId="13">
      <alignment horizontal="center" vertical="top" wrapText="1"/>
    </xf>
    <xf numFmtId="49" fontId="3" fillId="0" borderId="13">
      <alignment horizontal="center" vertical="top" wrapText="1"/>
    </xf>
    <xf numFmtId="0" fontId="1" fillId="0" borderId="14"/>
    <xf numFmtId="0" fontId="1" fillId="0" borderId="5"/>
    <xf numFmtId="0" fontId="3" fillId="0" borderId="13">
      <alignment horizontal="center" vertical="center"/>
    </xf>
    <xf numFmtId="0" fontId="3" fillId="0" borderId="4">
      <alignment horizontal="center" vertical="center"/>
    </xf>
    <xf numFmtId="49" fontId="3" fillId="0" borderId="4">
      <alignment horizontal="center" vertical="center"/>
    </xf>
    <xf numFmtId="0" fontId="3" fillId="0" borderId="15">
      <alignment horizontal="left" wrapText="1"/>
    </xf>
    <xf numFmtId="49" fontId="3" fillId="0" borderId="16">
      <alignment horizontal="center" wrapText="1"/>
    </xf>
    <xf numFmtId="49" fontId="3" fillId="0" borderId="17">
      <alignment horizontal="center"/>
    </xf>
    <xf numFmtId="4" fontId="3" fillId="0" borderId="17">
      <alignment horizontal="right" shrinkToFit="1"/>
    </xf>
    <xf numFmtId="0" fontId="3" fillId="0" borderId="18">
      <alignment horizontal="left" wrapText="1"/>
    </xf>
    <xf numFmtId="49" fontId="3" fillId="0" borderId="19">
      <alignment horizontal="center" shrinkToFit="1"/>
    </xf>
    <xf numFmtId="49" fontId="3" fillId="0" borderId="20">
      <alignment horizontal="center"/>
    </xf>
    <xf numFmtId="4" fontId="3" fillId="0" borderId="20">
      <alignment horizontal="right" shrinkToFit="1"/>
    </xf>
    <xf numFmtId="0" fontId="3" fillId="0" borderId="21">
      <alignment horizontal="left" wrapText="1" indent="2"/>
    </xf>
    <xf numFmtId="49" fontId="3" fillId="0" borderId="22">
      <alignment horizontal="center" shrinkToFit="1"/>
    </xf>
    <xf numFmtId="49" fontId="3" fillId="0" borderId="23">
      <alignment horizontal="center"/>
    </xf>
    <xf numFmtId="4" fontId="3" fillId="0" borderId="23">
      <alignment horizontal="right" shrinkToFit="1"/>
    </xf>
    <xf numFmtId="49" fontId="3" fillId="0" borderId="1">
      <alignment horizontal="right"/>
    </xf>
    <xf numFmtId="0" fontId="2" fillId="0" borderId="5">
      <alignment horizontal="center"/>
    </xf>
    <xf numFmtId="0" fontId="3" fillId="0" borderId="4">
      <alignment horizontal="center" vertical="center" shrinkToFit="1"/>
    </xf>
    <xf numFmtId="49" fontId="3" fillId="0" borderId="4">
      <alignment horizontal="center" vertical="center" shrinkToFit="1"/>
    </xf>
    <xf numFmtId="49" fontId="1" fillId="0" borderId="5"/>
    <xf numFmtId="0" fontId="3" fillId="0" borderId="16">
      <alignment horizontal="center" shrinkToFit="1"/>
    </xf>
    <xf numFmtId="4" fontId="3" fillId="0" borderId="24">
      <alignment horizontal="right" shrinkToFit="1"/>
    </xf>
    <xf numFmtId="49" fontId="1" fillId="0" borderId="8"/>
    <xf numFmtId="0" fontId="3" fillId="0" borderId="19">
      <alignment horizontal="center" shrinkToFit="1"/>
    </xf>
    <xf numFmtId="165" fontId="3" fillId="0" borderId="20">
      <alignment horizontal="right" shrinkToFit="1"/>
    </xf>
    <xf numFmtId="165" fontId="3" fillId="0" borderId="25">
      <alignment horizontal="right" shrinkToFit="1"/>
    </xf>
    <xf numFmtId="0" fontId="3" fillId="0" borderId="26">
      <alignment horizontal="left" wrapText="1"/>
    </xf>
    <xf numFmtId="49" fontId="3" fillId="0" borderId="22">
      <alignment horizontal="center" wrapText="1"/>
    </xf>
    <xf numFmtId="49" fontId="3" fillId="0" borderId="23">
      <alignment horizontal="center" wrapText="1"/>
    </xf>
    <xf numFmtId="4" fontId="3" fillId="0" borderId="23">
      <alignment horizontal="right" wrapText="1"/>
    </xf>
    <xf numFmtId="4" fontId="3" fillId="0" borderId="21">
      <alignment horizontal="right" wrapText="1"/>
    </xf>
    <xf numFmtId="0" fontId="1" fillId="0" borderId="8">
      <alignment wrapText="1"/>
    </xf>
    <xf numFmtId="0" fontId="3" fillId="0" borderId="27">
      <alignment horizontal="left" wrapText="1"/>
    </xf>
    <xf numFmtId="49" fontId="3" fillId="0" borderId="28">
      <alignment horizontal="center" shrinkToFit="1"/>
    </xf>
    <xf numFmtId="49" fontId="3" fillId="0" borderId="29">
      <alignment horizontal="center"/>
    </xf>
    <xf numFmtId="4" fontId="3" fillId="0" borderId="29">
      <alignment horizontal="right" shrinkToFit="1"/>
    </xf>
    <xf numFmtId="49" fontId="3" fillId="0" borderId="30">
      <alignment horizontal="center"/>
    </xf>
    <xf numFmtId="0" fontId="1" fillId="0" borderId="8"/>
    <xf numFmtId="0" fontId="6" fillId="0" borderId="11"/>
    <xf numFmtId="0" fontId="6" fillId="0" borderId="31"/>
    <xf numFmtId="0" fontId="3" fillId="0" borderId="1">
      <alignment wrapText="1"/>
    </xf>
    <xf numFmtId="49" fontId="3" fillId="0" borderId="1">
      <alignment wrapText="1"/>
    </xf>
    <xf numFmtId="49" fontId="3" fillId="0" borderId="1">
      <alignment horizontal="center"/>
    </xf>
    <xf numFmtId="49" fontId="7" fillId="0" borderId="1"/>
    <xf numFmtId="0" fontId="3" fillId="0" borderId="2">
      <alignment horizontal="left"/>
    </xf>
    <xf numFmtId="49" fontId="3" fillId="0" borderId="2">
      <alignment horizontal="left"/>
    </xf>
    <xf numFmtId="0" fontId="3" fillId="0" borderId="2">
      <alignment horizontal="center" shrinkToFit="1"/>
    </xf>
    <xf numFmtId="49" fontId="3" fillId="0" borderId="2">
      <alignment horizontal="center" vertical="center" shrinkToFit="1"/>
    </xf>
    <xf numFmtId="49" fontId="1" fillId="0" borderId="2">
      <alignment shrinkToFit="1"/>
    </xf>
    <xf numFmtId="49" fontId="3" fillId="0" borderId="2">
      <alignment horizontal="right"/>
    </xf>
    <xf numFmtId="0" fontId="3" fillId="0" borderId="16">
      <alignment horizontal="center" vertical="center" shrinkToFit="1"/>
    </xf>
    <xf numFmtId="49" fontId="3" fillId="0" borderId="17">
      <alignment horizontal="center" vertical="center"/>
    </xf>
    <xf numFmtId="0" fontId="3" fillId="0" borderId="15">
      <alignment horizontal="left" wrapText="1" indent="2"/>
    </xf>
    <xf numFmtId="0" fontId="3" fillId="0" borderId="32">
      <alignment horizontal="center" vertical="center" shrinkToFit="1"/>
    </xf>
    <xf numFmtId="49" fontId="3" fillId="0" borderId="13">
      <alignment horizontal="center" vertical="center"/>
    </xf>
    <xf numFmtId="165" fontId="3" fillId="0" borderId="13">
      <alignment horizontal="right" vertical="center" shrinkToFit="1"/>
    </xf>
    <xf numFmtId="165" fontId="3" fillId="0" borderId="27">
      <alignment horizontal="right" vertical="center" shrinkToFit="1"/>
    </xf>
    <xf numFmtId="0" fontId="3" fillId="0" borderId="33">
      <alignment horizontal="left" wrapText="1"/>
    </xf>
    <xf numFmtId="4" fontId="3" fillId="0" borderId="13">
      <alignment horizontal="right" shrinkToFit="1"/>
    </xf>
    <xf numFmtId="4" fontId="3" fillId="0" borderId="27">
      <alignment horizontal="right" shrinkToFit="1"/>
    </xf>
    <xf numFmtId="0" fontId="3" fillId="0" borderId="18">
      <alignment horizontal="left" wrapText="1" indent="2"/>
    </xf>
    <xf numFmtId="0" fontId="8" fillId="0" borderId="27">
      <alignment wrapText="1"/>
    </xf>
    <xf numFmtId="0" fontId="8" fillId="0" borderId="27"/>
    <xf numFmtId="49" fontId="3" fillId="0" borderId="27">
      <alignment horizontal="center" shrinkToFit="1"/>
    </xf>
    <xf numFmtId="49" fontId="3" fillId="0" borderId="13">
      <alignment horizontal="center" vertical="center" shrinkToFit="1"/>
    </xf>
    <xf numFmtId="0" fontId="1" fillId="0" borderId="11">
      <alignment horizontal="left"/>
    </xf>
    <xf numFmtId="0" fontId="1" fillId="0" borderId="31">
      <alignment horizontal="left"/>
    </xf>
    <xf numFmtId="0" fontId="3" fillId="0" borderId="31"/>
    <xf numFmtId="49" fontId="1" fillId="0" borderId="31"/>
    <xf numFmtId="0" fontId="3" fillId="0" borderId="2">
      <alignment horizontal="center" wrapText="1"/>
    </xf>
    <xf numFmtId="49" fontId="3" fillId="0" borderId="1">
      <alignment horizontal="left"/>
    </xf>
    <xf numFmtId="49" fontId="1" fillId="0" borderId="1"/>
    <xf numFmtId="0" fontId="9" fillId="0" borderId="1">
      <alignment horizontal="center"/>
    </xf>
    <xf numFmtId="0" fontId="9" fillId="0" borderId="11">
      <alignment horizontal="center"/>
    </xf>
    <xf numFmtId="0" fontId="9" fillId="0" borderId="1"/>
    <xf numFmtId="49" fontId="9" fillId="0" borderId="1"/>
    <xf numFmtId="0" fontId="1" fillId="0" borderId="1">
      <alignment horizontal="left"/>
    </xf>
    <xf numFmtId="0" fontId="1" fillId="0" borderId="1">
      <alignment horizontal="center"/>
    </xf>
    <xf numFmtId="0" fontId="7" fillId="0" borderId="1">
      <alignment horizontal="left"/>
    </xf>
    <xf numFmtId="0" fontId="3" fillId="0" borderId="1">
      <alignment horizontal="center"/>
    </xf>
    <xf numFmtId="0" fontId="1" fillId="0" borderId="2"/>
    <xf numFmtId="0" fontId="1" fillId="0" borderId="13">
      <alignment horizontal="left" wrapText="1"/>
    </xf>
    <xf numFmtId="0" fontId="1" fillId="0" borderId="11"/>
    <xf numFmtId="0" fontId="12" fillId="0" borderId="0"/>
    <xf numFmtId="0" fontId="12" fillId="0" borderId="0"/>
    <xf numFmtId="0" fontId="12" fillId="0" borderId="0"/>
    <xf numFmtId="0" fontId="10" fillId="0" borderId="1"/>
    <xf numFmtId="0" fontId="10" fillId="0" borderId="1"/>
    <xf numFmtId="0" fontId="11" fillId="2" borderId="1"/>
    <xf numFmtId="0" fontId="10" fillId="0" borderId="1"/>
    <xf numFmtId="0" fontId="11" fillId="0" borderId="1"/>
    <xf numFmtId="0" fontId="1" fillId="0" borderId="13">
      <alignment horizontal="left"/>
    </xf>
  </cellStyleXfs>
  <cellXfs count="233">
    <xf numFmtId="0" fontId="0" fillId="0" borderId="0" xfId="0"/>
    <xf numFmtId="0" fontId="0" fillId="0" borderId="0" xfId="0" applyProtection="1">
      <protection locked="0"/>
    </xf>
    <xf numFmtId="0" fontId="1" fillId="0" borderId="1" xfId="1" applyNumberFormat="1" applyProtection="1"/>
    <xf numFmtId="0" fontId="2" fillId="0" borderId="1" xfId="2" applyNumberFormat="1" applyProtection="1">
      <alignment horizontal="center"/>
    </xf>
    <xf numFmtId="0" fontId="3" fillId="0" borderId="2" xfId="3" applyNumberFormat="1" applyProtection="1">
      <alignment horizontal="center"/>
    </xf>
    <xf numFmtId="0" fontId="4" fillId="0" borderId="1" xfId="4" applyNumberFormat="1" applyProtection="1">
      <alignment horizontal="right"/>
    </xf>
    <xf numFmtId="0" fontId="2" fillId="0" borderId="1" xfId="5" applyNumberFormat="1" applyProtection="1"/>
    <xf numFmtId="0" fontId="5" fillId="0" borderId="1" xfId="6" applyNumberFormat="1" applyProtection="1"/>
    <xf numFmtId="0" fontId="5" fillId="0" borderId="3" xfId="7" applyNumberFormat="1" applyProtection="1"/>
    <xf numFmtId="0" fontId="3" fillId="0" borderId="4" xfId="8" applyNumberFormat="1" applyProtection="1">
      <alignment horizontal="center"/>
    </xf>
    <xf numFmtId="0" fontId="4" fillId="0" borderId="5" xfId="9" applyNumberFormat="1" applyProtection="1">
      <alignment horizontal="right"/>
    </xf>
    <xf numFmtId="0" fontId="3" fillId="0" borderId="1" xfId="10" applyNumberFormat="1" applyProtection="1"/>
    <xf numFmtId="0" fontId="3" fillId="0" borderId="6" xfId="11" applyNumberFormat="1" applyProtection="1">
      <alignment horizontal="right"/>
    </xf>
    <xf numFmtId="49" fontId="3" fillId="0" borderId="7" xfId="12" applyProtection="1">
      <alignment horizontal="center"/>
    </xf>
    <xf numFmtId="0" fontId="4" fillId="0" borderId="8" xfId="13" applyNumberFormat="1" applyProtection="1">
      <alignment horizontal="right"/>
    </xf>
    <xf numFmtId="0" fontId="6" fillId="0" borderId="1" xfId="14" applyNumberFormat="1" applyProtection="1"/>
    <xf numFmtId="164" fontId="3" fillId="0" borderId="9" xfId="15" applyProtection="1">
      <alignment horizontal="center"/>
    </xf>
    <xf numFmtId="0" fontId="3" fillId="0" borderId="1" xfId="16" applyNumberFormat="1" applyProtection="1">
      <alignment horizontal="left"/>
    </xf>
    <xf numFmtId="49" fontId="3" fillId="0" borderId="1" xfId="17" applyProtection="1"/>
    <xf numFmtId="49" fontId="3" fillId="0" borderId="6" xfId="18" applyProtection="1">
      <alignment horizontal="right" vertical="center"/>
    </xf>
    <xf numFmtId="49" fontId="3" fillId="0" borderId="9" xfId="19" applyProtection="1">
      <alignment horizontal="center" vertical="center"/>
    </xf>
    <xf numFmtId="49" fontId="3" fillId="0" borderId="9" xfId="21" applyProtection="1">
      <alignment horizontal="center"/>
    </xf>
    <xf numFmtId="49" fontId="3" fillId="0" borderId="6" xfId="23" applyProtection="1">
      <alignment horizontal="right"/>
    </xf>
    <xf numFmtId="0" fontId="3" fillId="0" borderId="11" xfId="24" applyNumberFormat="1" applyProtection="1">
      <alignment horizontal="left"/>
    </xf>
    <xf numFmtId="49" fontId="3" fillId="0" borderId="11" xfId="25" applyProtection="1"/>
    <xf numFmtId="49" fontId="3" fillId="0" borderId="6" xfId="26" applyProtection="1"/>
    <xf numFmtId="49" fontId="3" fillId="0" borderId="12" xfId="27" applyProtection="1">
      <alignment horizontal="center"/>
    </xf>
    <xf numFmtId="0" fontId="2" fillId="0" borderId="2" xfId="28" applyNumberFormat="1" applyProtection="1">
      <alignment horizontal="center"/>
    </xf>
    <xf numFmtId="0" fontId="1" fillId="0" borderId="14" xfId="31" applyNumberFormat="1" applyProtection="1"/>
    <xf numFmtId="0" fontId="1" fillId="0" borderId="5" xfId="32" applyNumberFormat="1" applyProtection="1"/>
    <xf numFmtId="0" fontId="3" fillId="0" borderId="13" xfId="33" applyNumberFormat="1" applyProtection="1">
      <alignment horizontal="center" vertical="center"/>
    </xf>
    <xf numFmtId="0" fontId="3" fillId="0" borderId="4" xfId="34" applyNumberFormat="1" applyProtection="1">
      <alignment horizontal="center" vertical="center"/>
    </xf>
    <xf numFmtId="49" fontId="3" fillId="0" borderId="4" xfId="35" applyProtection="1">
      <alignment horizontal="center" vertical="center"/>
    </xf>
    <xf numFmtId="0" fontId="3" fillId="0" borderId="15" xfId="36" applyNumberFormat="1" applyProtection="1">
      <alignment horizontal="left" wrapText="1"/>
    </xf>
    <xf numFmtId="49" fontId="3" fillId="0" borderId="16" xfId="37" applyProtection="1">
      <alignment horizontal="center" wrapText="1"/>
    </xf>
    <xf numFmtId="49" fontId="3" fillId="0" borderId="17" xfId="38" applyProtection="1">
      <alignment horizontal="center"/>
    </xf>
    <xf numFmtId="4" fontId="3" fillId="0" borderId="17" xfId="39" applyProtection="1">
      <alignment horizontal="right" shrinkToFit="1"/>
    </xf>
    <xf numFmtId="0" fontId="3" fillId="0" borderId="18" xfId="40" applyNumberFormat="1" applyProtection="1">
      <alignment horizontal="left" wrapText="1"/>
    </xf>
    <xf numFmtId="49" fontId="3" fillId="0" borderId="19" xfId="41" applyProtection="1">
      <alignment horizontal="center" shrinkToFit="1"/>
    </xf>
    <xf numFmtId="49" fontId="3" fillId="0" borderId="20" xfId="42" applyProtection="1">
      <alignment horizontal="center"/>
    </xf>
    <xf numFmtId="4" fontId="3" fillId="0" borderId="20" xfId="43" applyProtection="1">
      <alignment horizontal="right" shrinkToFit="1"/>
    </xf>
    <xf numFmtId="0" fontId="3" fillId="0" borderId="21" xfId="44" applyNumberFormat="1" applyProtection="1">
      <alignment horizontal="left" wrapText="1" indent="2"/>
    </xf>
    <xf numFmtId="49" fontId="3" fillId="0" borderId="22" xfId="45" applyProtection="1">
      <alignment horizontal="center" shrinkToFit="1"/>
    </xf>
    <xf numFmtId="49" fontId="3" fillId="0" borderId="23" xfId="46" applyProtection="1">
      <alignment horizontal="center"/>
    </xf>
    <xf numFmtId="4" fontId="3" fillId="0" borderId="23" xfId="47" applyProtection="1">
      <alignment horizontal="right" shrinkToFit="1"/>
    </xf>
    <xf numFmtId="49" fontId="3" fillId="0" borderId="1" xfId="48" applyProtection="1">
      <alignment horizontal="right"/>
    </xf>
    <xf numFmtId="0" fontId="2" fillId="0" borderId="5" xfId="49" applyNumberFormat="1" applyProtection="1">
      <alignment horizontal="center"/>
    </xf>
    <xf numFmtId="0" fontId="3" fillId="0" borderId="4" xfId="50" applyNumberFormat="1" applyProtection="1">
      <alignment horizontal="center" vertical="center" shrinkToFit="1"/>
    </xf>
    <xf numFmtId="49" fontId="3" fillId="0" borderId="4" xfId="51" applyProtection="1">
      <alignment horizontal="center" vertical="center" shrinkToFit="1"/>
    </xf>
    <xf numFmtId="49" fontId="1" fillId="0" borderId="5" xfId="52" applyProtection="1"/>
    <xf numFmtId="0" fontId="3" fillId="0" borderId="16" xfId="53" applyNumberFormat="1" applyProtection="1">
      <alignment horizontal="center" shrinkToFit="1"/>
    </xf>
    <xf numFmtId="4" fontId="3" fillId="0" borderId="24" xfId="54" applyProtection="1">
      <alignment horizontal="right" shrinkToFit="1"/>
    </xf>
    <xf numFmtId="49" fontId="1" fillId="0" borderId="8" xfId="55" applyProtection="1"/>
    <xf numFmtId="0" fontId="3" fillId="0" borderId="19" xfId="56" applyNumberFormat="1" applyProtection="1">
      <alignment horizontal="center" shrinkToFit="1"/>
    </xf>
    <xf numFmtId="165" fontId="3" fillId="0" borderId="20" xfId="57" applyProtection="1">
      <alignment horizontal="right" shrinkToFit="1"/>
    </xf>
    <xf numFmtId="165" fontId="3" fillId="0" borderId="25" xfId="58" applyProtection="1">
      <alignment horizontal="right" shrinkToFit="1"/>
    </xf>
    <xf numFmtId="0" fontId="3" fillId="0" borderId="26" xfId="59" applyNumberFormat="1" applyProtection="1">
      <alignment horizontal="left" wrapText="1"/>
    </xf>
    <xf numFmtId="49" fontId="3" fillId="0" borderId="22" xfId="60" applyProtection="1">
      <alignment horizontal="center" wrapText="1"/>
    </xf>
    <xf numFmtId="49" fontId="3" fillId="0" borderId="23" xfId="61" applyProtection="1">
      <alignment horizontal="center" wrapText="1"/>
    </xf>
    <xf numFmtId="4" fontId="3" fillId="0" borderId="23" xfId="62" applyProtection="1">
      <alignment horizontal="right" wrapText="1"/>
    </xf>
    <xf numFmtId="4" fontId="3" fillId="0" borderId="21" xfId="63" applyProtection="1">
      <alignment horizontal="right" wrapText="1"/>
    </xf>
    <xf numFmtId="0" fontId="1" fillId="0" borderId="8" xfId="64" applyNumberFormat="1" applyProtection="1">
      <alignment wrapText="1"/>
    </xf>
    <xf numFmtId="0" fontId="3" fillId="0" borderId="27" xfId="65" applyNumberFormat="1" applyProtection="1">
      <alignment horizontal="left" wrapText="1"/>
    </xf>
    <xf numFmtId="49" fontId="3" fillId="0" borderId="28" xfId="66" applyProtection="1">
      <alignment horizontal="center" shrinkToFit="1"/>
    </xf>
    <xf numFmtId="49" fontId="3" fillId="0" borderId="29" xfId="67" applyProtection="1">
      <alignment horizontal="center"/>
    </xf>
    <xf numFmtId="4" fontId="3" fillId="0" borderId="29" xfId="68" applyProtection="1">
      <alignment horizontal="right" shrinkToFit="1"/>
    </xf>
    <xf numFmtId="49" fontId="3" fillId="0" borderId="30" xfId="69" applyProtection="1">
      <alignment horizontal="center"/>
    </xf>
    <xf numFmtId="0" fontId="1" fillId="0" borderId="8" xfId="70" applyNumberFormat="1" applyProtection="1"/>
    <xf numFmtId="0" fontId="6" fillId="0" borderId="11" xfId="71" applyNumberFormat="1" applyProtection="1"/>
    <xf numFmtId="0" fontId="6" fillId="0" borderId="31" xfId="72" applyNumberFormat="1" applyProtection="1"/>
    <xf numFmtId="0" fontId="3" fillId="0" borderId="1" xfId="73" applyNumberFormat="1" applyProtection="1">
      <alignment wrapText="1"/>
    </xf>
    <xf numFmtId="49" fontId="3" fillId="0" borderId="1" xfId="74" applyProtection="1">
      <alignment wrapText="1"/>
    </xf>
    <xf numFmtId="49" fontId="3" fillId="0" borderId="1" xfId="75" applyProtection="1">
      <alignment horizontal="center"/>
    </xf>
    <xf numFmtId="49" fontId="7" fillId="0" borderId="1" xfId="76" applyProtection="1"/>
    <xf numFmtId="0" fontId="3" fillId="0" borderId="2" xfId="77" applyNumberFormat="1" applyProtection="1">
      <alignment horizontal="left"/>
    </xf>
    <xf numFmtId="49" fontId="3" fillId="0" borderId="2" xfId="78" applyProtection="1">
      <alignment horizontal="left"/>
    </xf>
    <xf numFmtId="0" fontId="3" fillId="0" borderId="2" xfId="79" applyNumberFormat="1" applyProtection="1">
      <alignment horizontal="center" shrinkToFit="1"/>
    </xf>
    <xf numFmtId="49" fontId="3" fillId="0" borderId="2" xfId="80" applyProtection="1">
      <alignment horizontal="center" vertical="center" shrinkToFit="1"/>
    </xf>
    <xf numFmtId="49" fontId="1" fillId="0" borderId="2" xfId="81" applyProtection="1">
      <alignment shrinkToFit="1"/>
    </xf>
    <xf numFmtId="49" fontId="3" fillId="0" borderId="2" xfId="82" applyProtection="1">
      <alignment horizontal="right"/>
    </xf>
    <xf numFmtId="0" fontId="3" fillId="0" borderId="16" xfId="83" applyNumberFormat="1" applyProtection="1">
      <alignment horizontal="center" vertical="center" shrinkToFit="1"/>
    </xf>
    <xf numFmtId="49" fontId="3" fillId="0" borderId="17" xfId="84" applyProtection="1">
      <alignment horizontal="center" vertical="center"/>
    </xf>
    <xf numFmtId="0" fontId="3" fillId="0" borderId="15" xfId="85" applyNumberFormat="1" applyProtection="1">
      <alignment horizontal="left" wrapText="1" indent="2"/>
    </xf>
    <xf numFmtId="0" fontId="3" fillId="0" borderId="32" xfId="86" applyNumberFormat="1" applyProtection="1">
      <alignment horizontal="center" vertical="center" shrinkToFit="1"/>
    </xf>
    <xf numFmtId="49" fontId="3" fillId="0" borderId="13" xfId="87" applyProtection="1">
      <alignment horizontal="center" vertical="center"/>
    </xf>
    <xf numFmtId="165" fontId="3" fillId="0" borderId="13" xfId="88" applyProtection="1">
      <alignment horizontal="right" vertical="center" shrinkToFit="1"/>
    </xf>
    <xf numFmtId="165" fontId="3" fillId="0" borderId="27" xfId="89" applyProtection="1">
      <alignment horizontal="right" vertical="center" shrinkToFit="1"/>
    </xf>
    <xf numFmtId="0" fontId="3" fillId="0" borderId="33" xfId="90" applyNumberFormat="1" applyProtection="1">
      <alignment horizontal="left" wrapText="1"/>
    </xf>
    <xf numFmtId="4" fontId="3" fillId="0" borderId="13" xfId="91" applyProtection="1">
      <alignment horizontal="right" shrinkToFit="1"/>
    </xf>
    <xf numFmtId="4" fontId="3" fillId="0" borderId="27" xfId="92" applyProtection="1">
      <alignment horizontal="right" shrinkToFit="1"/>
    </xf>
    <xf numFmtId="0" fontId="3" fillId="0" borderId="18" xfId="93" applyNumberFormat="1" applyProtection="1">
      <alignment horizontal="left" wrapText="1" indent="2"/>
    </xf>
    <xf numFmtId="0" fontId="8" fillId="0" borderId="27" xfId="94" applyNumberFormat="1" applyProtection="1">
      <alignment wrapText="1"/>
    </xf>
    <xf numFmtId="0" fontId="8" fillId="0" borderId="27" xfId="95" applyNumberFormat="1" applyProtection="1"/>
    <xf numFmtId="49" fontId="3" fillId="0" borderId="27" xfId="96" applyProtection="1">
      <alignment horizontal="center" shrinkToFit="1"/>
    </xf>
    <xf numFmtId="49" fontId="3" fillId="0" borderId="13" xfId="97" applyProtection="1">
      <alignment horizontal="center" vertical="center" shrinkToFit="1"/>
    </xf>
    <xf numFmtId="0" fontId="1" fillId="0" borderId="11" xfId="98" applyNumberFormat="1" applyProtection="1">
      <alignment horizontal="left"/>
    </xf>
    <xf numFmtId="0" fontId="1" fillId="0" borderId="31" xfId="99" applyNumberFormat="1" applyProtection="1">
      <alignment horizontal="left"/>
    </xf>
    <xf numFmtId="0" fontId="3" fillId="0" borderId="31" xfId="100" applyNumberFormat="1" applyProtection="1"/>
    <xf numFmtId="49" fontId="1" fillId="0" borderId="31" xfId="101" applyProtection="1"/>
    <xf numFmtId="49" fontId="3" fillId="0" borderId="1" xfId="103" applyProtection="1">
      <alignment horizontal="left"/>
    </xf>
    <xf numFmtId="49" fontId="1" fillId="0" borderId="1" xfId="104" applyProtection="1"/>
    <xf numFmtId="0" fontId="9" fillId="0" borderId="1" xfId="105" applyNumberFormat="1" applyProtection="1">
      <alignment horizontal="center"/>
    </xf>
    <xf numFmtId="0" fontId="9" fillId="0" borderId="1" xfId="107" applyNumberFormat="1" applyProtection="1"/>
    <xf numFmtId="49" fontId="9" fillId="0" borderId="1" xfId="108" applyProtection="1"/>
    <xf numFmtId="0" fontId="1" fillId="0" borderId="1" xfId="109" applyNumberFormat="1" applyProtection="1">
      <alignment horizontal="left"/>
    </xf>
    <xf numFmtId="0" fontId="1" fillId="0" borderId="1" xfId="110" applyNumberFormat="1" applyProtection="1">
      <alignment horizontal="center"/>
    </xf>
    <xf numFmtId="0" fontId="7" fillId="0" borderId="1" xfId="111" applyNumberFormat="1" applyProtection="1">
      <alignment horizontal="left"/>
    </xf>
    <xf numFmtId="0" fontId="3" fillId="0" borderId="1" xfId="112" applyNumberFormat="1" applyProtection="1">
      <alignment horizontal="center"/>
    </xf>
    <xf numFmtId="0" fontId="1" fillId="0" borderId="2" xfId="113" applyNumberFormat="1" applyProtection="1"/>
    <xf numFmtId="0" fontId="1" fillId="0" borderId="11" xfId="115" applyNumberFormat="1" applyProtection="1"/>
    <xf numFmtId="0" fontId="14" fillId="0" borderId="34" xfId="31" applyNumberFormat="1" applyFont="1" applyBorder="1" applyAlignment="1" applyProtection="1">
      <alignment horizontal="center"/>
    </xf>
    <xf numFmtId="0" fontId="15" fillId="0" borderId="36" xfId="53" applyNumberFormat="1" applyFont="1" applyBorder="1" applyAlignment="1" applyProtection="1">
      <alignment horizontal="center" vertical="center"/>
    </xf>
    <xf numFmtId="0" fontId="15" fillId="0" borderId="37" xfId="6" applyNumberFormat="1" applyFont="1" applyBorder="1" applyAlignment="1" applyProtection="1">
      <alignment horizontal="center" vertical="center"/>
    </xf>
    <xf numFmtId="0" fontId="15" fillId="0" borderId="37" xfId="54" applyNumberFormat="1" applyFont="1" applyBorder="1" applyAlignment="1" applyProtection="1">
      <alignment horizontal="center" vertical="center" shrinkToFit="1"/>
    </xf>
    <xf numFmtId="49" fontId="15" fillId="0" borderId="37" xfId="69" applyNumberFormat="1" applyFont="1" applyBorder="1" applyAlignment="1" applyProtection="1">
      <alignment horizontal="center" vertical="center" shrinkToFit="1"/>
    </xf>
    <xf numFmtId="0" fontId="16" fillId="0" borderId="36" xfId="56" applyNumberFormat="1" applyFont="1" applyBorder="1" applyAlignment="1" applyProtection="1">
      <alignment horizontal="left" wrapText="1"/>
    </xf>
    <xf numFmtId="0" fontId="16" fillId="0" borderId="38" xfId="67" applyNumberFormat="1" applyFont="1" applyBorder="1" applyAlignment="1" applyProtection="1">
      <alignment horizontal="center" shrinkToFit="1"/>
    </xf>
    <xf numFmtId="49" fontId="16" fillId="0" borderId="39" xfId="20" applyNumberFormat="1" applyFont="1" applyBorder="1" applyAlignment="1" applyProtection="1">
      <alignment horizontal="center"/>
    </xf>
    <xf numFmtId="4" fontId="16" fillId="0" borderId="39" xfId="47" applyNumberFormat="1" applyFont="1" applyBorder="1" applyProtection="1">
      <alignment horizontal="right" shrinkToFit="1"/>
    </xf>
    <xf numFmtId="4" fontId="16" fillId="0" borderId="39" xfId="47" applyNumberFormat="1" applyFont="1" applyFill="1" applyBorder="1" applyProtection="1">
      <alignment horizontal="right" shrinkToFit="1"/>
    </xf>
    <xf numFmtId="0" fontId="15" fillId="0" borderId="36" xfId="60" applyNumberFormat="1" applyFont="1" applyBorder="1" applyAlignment="1" applyProtection="1">
      <alignment horizontal="left" wrapText="1"/>
    </xf>
    <xf numFmtId="0" fontId="15" fillId="0" borderId="40" xfId="51" applyNumberFormat="1" applyFont="1" applyBorder="1" applyAlignment="1" applyProtection="1">
      <alignment horizontal="center" shrinkToFit="1"/>
    </xf>
    <xf numFmtId="49" fontId="15" fillId="0" borderId="41" xfId="22" applyNumberFormat="1" applyFont="1" applyBorder="1" applyAlignment="1" applyProtection="1">
      <alignment horizontal="center"/>
    </xf>
    <xf numFmtId="165" fontId="15" fillId="0" borderId="41" xfId="49" applyNumberFormat="1" applyFont="1" applyBorder="1" applyAlignment="1" applyProtection="1">
      <alignment horizontal="right" shrinkToFit="1"/>
    </xf>
    <xf numFmtId="165" fontId="15" fillId="0" borderId="41" xfId="49" applyNumberFormat="1" applyFont="1" applyFill="1" applyBorder="1" applyAlignment="1" applyProtection="1">
      <alignment horizontal="right" shrinkToFit="1"/>
    </xf>
    <xf numFmtId="165" fontId="15" fillId="0" borderId="42" xfId="73" applyNumberFormat="1" applyFont="1" applyBorder="1" applyAlignment="1" applyProtection="1">
      <alignment horizontal="right" shrinkToFit="1"/>
    </xf>
    <xf numFmtId="0" fontId="16" fillId="0" borderId="36" xfId="60" applyNumberFormat="1" applyFont="1" applyBorder="1" applyAlignment="1" applyProtection="1">
      <alignment horizontal="left" wrapText="1"/>
    </xf>
    <xf numFmtId="0" fontId="16" fillId="0" borderId="43" xfId="51" applyNumberFormat="1" applyFont="1" applyBorder="1" applyAlignment="1" applyProtection="1">
      <alignment horizontal="center" shrinkToFit="1"/>
    </xf>
    <xf numFmtId="49" fontId="16" fillId="0" borderId="36" xfId="22" applyNumberFormat="1" applyFont="1" applyBorder="1" applyAlignment="1" applyProtection="1">
      <alignment horizontal="center"/>
    </xf>
    <xf numFmtId="165" fontId="16" fillId="0" borderId="36" xfId="49" applyNumberFormat="1" applyFont="1" applyBorder="1" applyAlignment="1" applyProtection="1">
      <alignment horizontal="right" shrinkToFit="1"/>
    </xf>
    <xf numFmtId="165" fontId="16" fillId="0" borderId="36" xfId="49" applyNumberFormat="1" applyFont="1" applyFill="1" applyBorder="1" applyAlignment="1" applyProtection="1">
      <alignment horizontal="right" shrinkToFit="1"/>
    </xf>
    <xf numFmtId="0" fontId="17" fillId="0" borderId="36" xfId="66" applyNumberFormat="1" applyFont="1" applyBorder="1" applyAlignment="1" applyProtection="1">
      <alignment vertical="center" wrapText="1" shrinkToFit="1"/>
    </xf>
    <xf numFmtId="0" fontId="18" fillId="0" borderId="43" xfId="51" applyNumberFormat="1" applyFont="1" applyBorder="1" applyAlignment="1" applyProtection="1">
      <alignment horizontal="center" shrinkToFit="1"/>
    </xf>
    <xf numFmtId="49" fontId="18" fillId="0" borderId="36" xfId="22" applyNumberFormat="1" applyFont="1" applyBorder="1" applyAlignment="1" applyProtection="1">
      <alignment horizontal="center"/>
    </xf>
    <xf numFmtId="165" fontId="18" fillId="0" borderId="36" xfId="49" applyNumberFormat="1" applyFont="1" applyBorder="1" applyAlignment="1" applyProtection="1">
      <alignment horizontal="right" shrinkToFit="1"/>
    </xf>
    <xf numFmtId="165" fontId="18" fillId="0" borderId="36" xfId="49" applyNumberFormat="1" applyFont="1" applyFill="1" applyBorder="1" applyAlignment="1" applyProtection="1">
      <alignment horizontal="right" shrinkToFit="1"/>
    </xf>
    <xf numFmtId="165" fontId="18" fillId="0" borderId="36" xfId="73" applyNumberFormat="1" applyFont="1" applyBorder="1" applyAlignment="1" applyProtection="1">
      <alignment horizontal="right" shrinkToFit="1"/>
    </xf>
    <xf numFmtId="165" fontId="18" fillId="0" borderId="44" xfId="49" applyNumberFormat="1" applyFont="1" applyBorder="1" applyAlignment="1" applyProtection="1">
      <alignment horizontal="right" shrinkToFit="1"/>
    </xf>
    <xf numFmtId="165" fontId="18" fillId="0" borderId="44" xfId="49" applyNumberFormat="1" applyFont="1" applyFill="1" applyBorder="1" applyAlignment="1" applyProtection="1">
      <alignment horizontal="right" shrinkToFit="1"/>
    </xf>
    <xf numFmtId="0" fontId="18" fillId="0" borderId="45" xfId="51" applyNumberFormat="1" applyFont="1" applyBorder="1" applyAlignment="1" applyProtection="1">
      <alignment horizontal="center" shrinkToFit="1"/>
    </xf>
    <xf numFmtId="49" fontId="18" fillId="0" borderId="44" xfId="22" applyNumberFormat="1" applyFont="1" applyBorder="1" applyAlignment="1" applyProtection="1">
      <alignment horizontal="center"/>
    </xf>
    <xf numFmtId="0" fontId="15" fillId="0" borderId="36" xfId="66" applyNumberFormat="1" applyFont="1" applyBorder="1" applyAlignment="1" applyProtection="1">
      <alignment horizontal="left" wrapText="1" shrinkToFit="1"/>
    </xf>
    <xf numFmtId="49" fontId="15" fillId="0" borderId="45" xfId="57" applyNumberFormat="1" applyFont="1" applyBorder="1" applyAlignment="1" applyProtection="1">
      <alignment horizontal="center" wrapText="1" shrinkToFit="1"/>
    </xf>
    <xf numFmtId="49" fontId="15" fillId="0" borderId="44" xfId="58" applyNumberFormat="1" applyFont="1" applyBorder="1" applyAlignment="1" applyProtection="1">
      <alignment horizontal="center" wrapText="1" shrinkToFit="1"/>
    </xf>
    <xf numFmtId="4" fontId="15" fillId="0" borderId="44" xfId="52" applyNumberFormat="1" applyFont="1" applyBorder="1" applyAlignment="1" applyProtection="1">
      <alignment horizontal="right" wrapText="1" shrinkToFit="1"/>
    </xf>
    <xf numFmtId="4" fontId="15" fillId="0" borderId="44" xfId="52" applyNumberFormat="1" applyFont="1" applyFill="1" applyBorder="1" applyAlignment="1" applyProtection="1">
      <alignment horizontal="right" wrapText="1" shrinkToFit="1"/>
    </xf>
    <xf numFmtId="165" fontId="15" fillId="0" borderId="36" xfId="73" applyNumberFormat="1" applyFont="1" applyBorder="1" applyAlignment="1" applyProtection="1">
      <alignment horizontal="right" shrinkToFit="1"/>
    </xf>
    <xf numFmtId="0" fontId="15" fillId="0" borderId="36" xfId="66" applyNumberFormat="1" applyFont="1" applyFill="1" applyBorder="1" applyAlignment="1" applyProtection="1">
      <alignment horizontal="left" wrapText="1" shrinkToFit="1"/>
    </xf>
    <xf numFmtId="0" fontId="16" fillId="0" borderId="36" xfId="66" applyNumberFormat="1" applyFont="1" applyBorder="1" applyAlignment="1" applyProtection="1">
      <alignment horizontal="left" wrapText="1" shrinkToFit="1"/>
    </xf>
    <xf numFmtId="49" fontId="16" fillId="0" borderId="45" xfId="57" applyNumberFormat="1" applyFont="1" applyBorder="1" applyAlignment="1" applyProtection="1">
      <alignment horizontal="center" wrapText="1" shrinkToFit="1"/>
    </xf>
    <xf numFmtId="49" fontId="16" fillId="0" borderId="44" xfId="58" applyNumberFormat="1" applyFont="1" applyBorder="1" applyAlignment="1" applyProtection="1">
      <alignment horizontal="center" wrapText="1" shrinkToFit="1"/>
    </xf>
    <xf numFmtId="4" fontId="16" fillId="0" borderId="44" xfId="52" applyNumberFormat="1" applyFont="1" applyFill="1" applyBorder="1" applyAlignment="1" applyProtection="1">
      <alignment horizontal="right" wrapText="1" shrinkToFit="1"/>
    </xf>
    <xf numFmtId="165" fontId="16" fillId="0" borderId="36" xfId="73" applyNumberFormat="1" applyFont="1" applyFill="1" applyBorder="1" applyAlignment="1" applyProtection="1">
      <alignment horizontal="right" shrinkToFit="1"/>
    </xf>
    <xf numFmtId="165" fontId="15" fillId="0" borderId="36" xfId="73" applyNumberFormat="1" applyFont="1" applyFill="1" applyBorder="1" applyAlignment="1" applyProtection="1">
      <alignment horizontal="right" shrinkToFit="1"/>
    </xf>
    <xf numFmtId="49" fontId="15" fillId="0" borderId="45" xfId="57" applyNumberFormat="1" applyFont="1" applyFill="1" applyBorder="1" applyAlignment="1" applyProtection="1">
      <alignment horizontal="center" wrapText="1" shrinkToFit="1"/>
    </xf>
    <xf numFmtId="49" fontId="15" fillId="0" borderId="44" xfId="58" applyNumberFormat="1" applyFont="1" applyFill="1" applyBorder="1" applyAlignment="1" applyProtection="1">
      <alignment horizontal="center" wrapText="1" shrinkToFit="1"/>
    </xf>
    <xf numFmtId="4" fontId="15" fillId="0" borderId="46" xfId="77" applyNumberFormat="1" applyFont="1" applyFill="1" applyBorder="1" applyAlignment="1" applyProtection="1">
      <alignment horizontal="right" wrapText="1" shrinkToFit="1"/>
    </xf>
    <xf numFmtId="49" fontId="19" fillId="0" borderId="44" xfId="58" applyNumberFormat="1" applyFont="1" applyBorder="1" applyAlignment="1" applyProtection="1">
      <alignment horizontal="center" wrapText="1" shrinkToFit="1"/>
    </xf>
    <xf numFmtId="4" fontId="19" fillId="0" borderId="44" xfId="52" applyNumberFormat="1" applyFont="1" applyFill="1" applyBorder="1" applyAlignment="1" applyProtection="1">
      <alignment horizontal="right" wrapText="1" shrinkToFit="1"/>
    </xf>
    <xf numFmtId="4" fontId="19" fillId="0" borderId="46" xfId="77" applyNumberFormat="1" applyFont="1" applyFill="1" applyBorder="1" applyAlignment="1" applyProtection="1">
      <alignment horizontal="right" wrapText="1" shrinkToFit="1"/>
    </xf>
    <xf numFmtId="0" fontId="16" fillId="0" borderId="36" xfId="66" applyNumberFormat="1" applyFont="1" applyFill="1" applyBorder="1" applyAlignment="1" applyProtection="1">
      <alignment vertical="center" wrapText="1" shrinkToFit="1"/>
    </xf>
    <xf numFmtId="49" fontId="16" fillId="0" borderId="43" xfId="57" applyNumberFormat="1" applyFont="1" applyFill="1" applyBorder="1" applyAlignment="1" applyProtection="1">
      <alignment horizontal="center" wrapText="1" shrinkToFit="1"/>
    </xf>
    <xf numFmtId="49" fontId="16" fillId="0" borderId="36" xfId="58" applyNumberFormat="1" applyFont="1" applyFill="1" applyBorder="1" applyAlignment="1" applyProtection="1">
      <alignment horizontal="center" wrapText="1" shrinkToFit="1"/>
    </xf>
    <xf numFmtId="4" fontId="16" fillId="0" borderId="46" xfId="77" applyNumberFormat="1" applyFont="1" applyFill="1" applyBorder="1" applyAlignment="1" applyProtection="1">
      <alignment horizontal="right" wrapText="1" shrinkToFit="1"/>
    </xf>
    <xf numFmtId="0" fontId="19" fillId="0" borderId="36" xfId="66" applyNumberFormat="1" applyFont="1" applyBorder="1" applyAlignment="1" applyProtection="1">
      <alignment horizontal="left" wrapText="1" shrinkToFit="1"/>
    </xf>
    <xf numFmtId="49" fontId="19" fillId="0" borderId="45" xfId="57" applyNumberFormat="1" applyFont="1" applyBorder="1" applyAlignment="1" applyProtection="1">
      <alignment horizontal="center" wrapText="1" shrinkToFit="1"/>
    </xf>
    <xf numFmtId="0" fontId="17" fillId="0" borderId="36" xfId="66" applyNumberFormat="1" applyFont="1" applyFill="1" applyBorder="1" applyAlignment="1" applyProtection="1">
      <alignment horizontal="left" wrapText="1" shrinkToFit="1"/>
    </xf>
    <xf numFmtId="49" fontId="18" fillId="0" borderId="45" xfId="57" applyNumberFormat="1" applyFont="1" applyBorder="1" applyAlignment="1" applyProtection="1">
      <alignment horizontal="center" wrapText="1" shrinkToFit="1"/>
    </xf>
    <xf numFmtId="4" fontId="18" fillId="0" borderId="44" xfId="52" applyNumberFormat="1" applyFont="1" applyFill="1" applyBorder="1" applyAlignment="1" applyProtection="1">
      <alignment horizontal="right" wrapText="1" shrinkToFit="1"/>
    </xf>
    <xf numFmtId="49" fontId="16" fillId="0" borderId="45" xfId="57" applyNumberFormat="1" applyFont="1" applyFill="1" applyBorder="1" applyAlignment="1" applyProtection="1">
      <alignment horizontal="center" wrapText="1" shrinkToFit="1"/>
    </xf>
    <xf numFmtId="49" fontId="16" fillId="0" borderId="44" xfId="58" applyNumberFormat="1" applyFont="1" applyFill="1" applyBorder="1" applyAlignment="1" applyProtection="1">
      <alignment horizontal="left" wrapText="1" shrinkToFit="1"/>
    </xf>
    <xf numFmtId="49" fontId="16" fillId="0" borderId="44" xfId="58" applyNumberFormat="1" applyFont="1" applyFill="1" applyBorder="1" applyAlignment="1" applyProtection="1">
      <alignment horizontal="center" wrapText="1" shrinkToFit="1"/>
    </xf>
    <xf numFmtId="0" fontId="20" fillId="0" borderId="36" xfId="66" applyNumberFormat="1" applyFont="1" applyBorder="1" applyAlignment="1" applyProtection="1">
      <alignment vertical="center" wrapText="1" shrinkToFit="1"/>
    </xf>
    <xf numFmtId="49" fontId="19" fillId="0" borderId="45" xfId="57" applyNumberFormat="1" applyFont="1" applyFill="1" applyBorder="1" applyAlignment="1" applyProtection="1">
      <alignment horizontal="center" wrapText="1" shrinkToFit="1"/>
    </xf>
    <xf numFmtId="49" fontId="19" fillId="0" borderId="44" xfId="58" applyNumberFormat="1" applyFont="1" applyFill="1" applyBorder="1" applyAlignment="1" applyProtection="1">
      <alignment horizontal="center" wrapText="1" shrinkToFit="1"/>
    </xf>
    <xf numFmtId="0" fontId="19" fillId="0" borderId="36" xfId="66" applyNumberFormat="1" applyFont="1" applyFill="1" applyBorder="1" applyAlignment="1" applyProtection="1">
      <alignment horizontal="left" wrapText="1" shrinkToFit="1"/>
    </xf>
    <xf numFmtId="0" fontId="16" fillId="0" borderId="36" xfId="66" applyNumberFormat="1" applyFont="1" applyFill="1" applyBorder="1" applyAlignment="1" applyProtection="1">
      <alignment horizontal="left" wrapText="1" shrinkToFit="1"/>
    </xf>
    <xf numFmtId="4" fontId="16" fillId="0" borderId="36" xfId="52" applyNumberFormat="1" applyFont="1" applyFill="1" applyBorder="1" applyAlignment="1" applyProtection="1">
      <alignment horizontal="right" wrapText="1" shrinkToFit="1"/>
    </xf>
    <xf numFmtId="0" fontId="15" fillId="0" borderId="36" xfId="66" applyNumberFormat="1" applyFont="1" applyFill="1" applyBorder="1" applyAlignment="1" applyProtection="1">
      <alignment horizontal="left" vertical="center" wrapText="1" shrinkToFit="1"/>
    </xf>
    <xf numFmtId="49" fontId="15" fillId="0" borderId="43" xfId="57" applyNumberFormat="1" applyFont="1" applyFill="1" applyBorder="1" applyAlignment="1" applyProtection="1">
      <alignment horizontal="center" wrapText="1" shrinkToFit="1"/>
    </xf>
    <xf numFmtId="49" fontId="15" fillId="0" borderId="36" xfId="58" applyNumberFormat="1" applyFont="1" applyFill="1" applyBorder="1" applyAlignment="1" applyProtection="1">
      <alignment horizontal="center" wrapText="1" shrinkToFit="1"/>
    </xf>
    <xf numFmtId="4" fontId="15" fillId="0" borderId="36" xfId="52" applyNumberFormat="1" applyFont="1" applyFill="1" applyBorder="1" applyAlignment="1" applyProtection="1">
      <alignment horizontal="right" wrapText="1" shrinkToFit="1"/>
    </xf>
    <xf numFmtId="49" fontId="16" fillId="0" borderId="43" xfId="57" applyNumberFormat="1" applyFont="1" applyBorder="1" applyAlignment="1" applyProtection="1">
      <alignment horizontal="center" wrapText="1" shrinkToFit="1"/>
    </xf>
    <xf numFmtId="49" fontId="16" fillId="0" borderId="36" xfId="58" applyNumberFormat="1" applyFont="1" applyBorder="1" applyAlignment="1" applyProtection="1">
      <alignment horizontal="center" wrapText="1" shrinkToFit="1"/>
    </xf>
    <xf numFmtId="49" fontId="19" fillId="0" borderId="43" xfId="57" applyNumberFormat="1" applyFont="1" applyBorder="1" applyAlignment="1" applyProtection="1">
      <alignment horizontal="center" wrapText="1" shrinkToFit="1"/>
    </xf>
    <xf numFmtId="49" fontId="19" fillId="0" borderId="36" xfId="58" applyNumberFormat="1" applyFont="1" applyBorder="1" applyAlignment="1" applyProtection="1">
      <alignment horizontal="center" wrapText="1" shrinkToFit="1"/>
    </xf>
    <xf numFmtId="0" fontId="16" fillId="0" borderId="36" xfId="66" applyNumberFormat="1" applyFont="1" applyBorder="1" applyAlignment="1" applyProtection="1">
      <alignment vertical="center" wrapText="1" shrinkToFit="1"/>
    </xf>
    <xf numFmtId="0" fontId="16" fillId="3" borderId="36" xfId="66" applyNumberFormat="1" applyFont="1" applyFill="1" applyBorder="1" applyAlignment="1" applyProtection="1">
      <alignment vertical="center" wrapText="1" shrinkToFit="1"/>
    </xf>
    <xf numFmtId="49" fontId="19" fillId="0" borderId="43" xfId="57" applyNumberFormat="1" applyFont="1" applyFill="1" applyBorder="1" applyAlignment="1" applyProtection="1">
      <alignment horizontal="center" wrapText="1" shrinkToFit="1"/>
    </xf>
    <xf numFmtId="49" fontId="15" fillId="0" borderId="43" xfId="57" applyNumberFormat="1" applyFont="1" applyBorder="1" applyAlignment="1" applyProtection="1">
      <alignment horizontal="center" wrapText="1" shrinkToFit="1"/>
    </xf>
    <xf numFmtId="0" fontId="16" fillId="0" borderId="36" xfId="66" applyNumberFormat="1" applyFont="1" applyFill="1" applyBorder="1" applyAlignment="1" applyProtection="1">
      <alignment horizontal="left" vertical="center" wrapText="1" shrinkToFit="1"/>
    </xf>
    <xf numFmtId="4" fontId="16" fillId="0" borderId="47" xfId="52" applyNumberFormat="1" applyFont="1" applyFill="1" applyBorder="1" applyAlignment="1" applyProtection="1">
      <alignment horizontal="right" wrapText="1" shrinkToFit="1"/>
    </xf>
    <xf numFmtId="0" fontId="16" fillId="0" borderId="36" xfId="66" applyNumberFormat="1" applyFont="1" applyBorder="1" applyAlignment="1" applyProtection="1">
      <alignment horizontal="left" vertical="center" wrapText="1" shrinkToFit="1"/>
    </xf>
    <xf numFmtId="4" fontId="16" fillId="0" borderId="36" xfId="77" applyNumberFormat="1" applyFont="1" applyFill="1" applyBorder="1" applyAlignment="1" applyProtection="1">
      <alignment horizontal="right" wrapText="1" shrinkToFit="1"/>
    </xf>
    <xf numFmtId="4" fontId="15" fillId="0" borderId="36" xfId="77" applyNumberFormat="1" applyFont="1" applyFill="1" applyBorder="1" applyAlignment="1" applyProtection="1">
      <alignment horizontal="right" wrapText="1" shrinkToFit="1"/>
    </xf>
    <xf numFmtId="4" fontId="16" fillId="0" borderId="47" xfId="77" applyNumberFormat="1" applyFont="1" applyFill="1" applyBorder="1" applyAlignment="1" applyProtection="1">
      <alignment horizontal="right" wrapText="1" shrinkToFit="1"/>
    </xf>
    <xf numFmtId="4" fontId="15" fillId="0" borderId="47" xfId="77" applyNumberFormat="1" applyFont="1" applyFill="1" applyBorder="1" applyAlignment="1" applyProtection="1">
      <alignment horizontal="right" wrapText="1" shrinkToFit="1"/>
    </xf>
    <xf numFmtId="0" fontId="15" fillId="0" borderId="36" xfId="50" applyNumberFormat="1" applyFont="1" applyBorder="1" applyAlignment="1" applyProtection="1">
      <alignment horizontal="left" wrapText="1"/>
    </xf>
    <xf numFmtId="49" fontId="15" fillId="0" borderId="48" xfId="68" applyNumberFormat="1" applyFont="1" applyBorder="1" applyAlignment="1" applyProtection="1">
      <alignment horizontal="center" shrinkToFit="1"/>
    </xf>
    <xf numFmtId="49" fontId="15" fillId="0" borderId="49" xfId="63" applyNumberFormat="1" applyFont="1" applyBorder="1" applyAlignment="1" applyProtection="1">
      <alignment horizontal="center"/>
    </xf>
    <xf numFmtId="4" fontId="15" fillId="0" borderId="49" xfId="55" applyNumberFormat="1" applyFont="1" applyBorder="1" applyAlignment="1" applyProtection="1">
      <alignment horizontal="right" shrinkToFit="1"/>
    </xf>
    <xf numFmtId="4" fontId="15" fillId="0" borderId="49" xfId="55" applyNumberFormat="1" applyFont="1" applyFill="1" applyBorder="1" applyAlignment="1" applyProtection="1">
      <alignment horizontal="right" shrinkToFit="1"/>
    </xf>
    <xf numFmtId="49" fontId="15" fillId="0" borderId="50" xfId="85" applyNumberFormat="1" applyFont="1" applyFill="1" applyBorder="1" applyAlignment="1" applyProtection="1">
      <alignment horizontal="center"/>
    </xf>
    <xf numFmtId="0" fontId="13" fillId="0" borderId="1" xfId="0" applyFont="1" applyBorder="1" applyAlignment="1" applyProtection="1">
      <alignment horizontal="right"/>
      <protection locked="0"/>
    </xf>
    <xf numFmtId="0" fontId="13" fillId="0" borderId="0" xfId="0" applyFont="1" applyAlignment="1" applyProtection="1">
      <alignment horizontal="right"/>
      <protection locked="0"/>
    </xf>
    <xf numFmtId="0" fontId="14" fillId="0" borderId="1" xfId="5" applyNumberFormat="1" applyFont="1" applyAlignment="1" applyProtection="1">
      <alignment horizontal="center"/>
    </xf>
    <xf numFmtId="49" fontId="15" fillId="0" borderId="1" xfId="64" applyNumberFormat="1" applyFont="1" applyBorder="1" applyAlignment="1" applyProtection="1">
      <alignment horizontal="right"/>
    </xf>
    <xf numFmtId="0" fontId="2" fillId="0" borderId="1" xfId="2" applyNumberFormat="1" applyProtection="1">
      <alignment horizontal="center"/>
    </xf>
    <xf numFmtId="0" fontId="2" fillId="0" borderId="1" xfId="2" applyProtection="1">
      <alignment horizontal="center"/>
      <protection locked="0"/>
    </xf>
    <xf numFmtId="0" fontId="3" fillId="0" borderId="2" xfId="20" applyNumberFormat="1" applyProtection="1">
      <alignment horizontal="left" wrapText="1"/>
    </xf>
    <xf numFmtId="0" fontId="3" fillId="0" borderId="2" xfId="20" applyProtection="1">
      <alignment horizontal="left" wrapText="1"/>
      <protection locked="0"/>
    </xf>
    <xf numFmtId="0" fontId="3" fillId="0" borderId="10" xfId="22" applyNumberFormat="1" applyProtection="1">
      <alignment horizontal="left" wrapText="1"/>
    </xf>
    <xf numFmtId="0" fontId="3" fillId="0" borderId="10" xfId="22" applyProtection="1">
      <alignment horizontal="left" wrapText="1"/>
      <protection locked="0"/>
    </xf>
    <xf numFmtId="0" fontId="2" fillId="0" borderId="2" xfId="28" applyNumberFormat="1" applyProtection="1">
      <alignment horizontal="center"/>
    </xf>
    <xf numFmtId="0" fontId="2" fillId="0" borderId="2" xfId="28" applyProtection="1">
      <alignment horizontal="center"/>
      <protection locked="0"/>
    </xf>
    <xf numFmtId="0" fontId="3" fillId="0" borderId="13" xfId="29" applyNumberFormat="1" applyProtection="1">
      <alignment horizontal="center" vertical="top" wrapText="1"/>
    </xf>
    <xf numFmtId="0" fontId="3" fillId="0" borderId="13" xfId="29" applyProtection="1">
      <alignment horizontal="center" vertical="top" wrapText="1"/>
      <protection locked="0"/>
    </xf>
    <xf numFmtId="49" fontId="3" fillId="0" borderId="13" xfId="30" applyProtection="1">
      <alignment horizontal="center" vertical="top" wrapText="1"/>
    </xf>
    <xf numFmtId="49" fontId="3" fillId="0" borderId="13" xfId="30" applyProtection="1">
      <alignment horizontal="center" vertical="top" wrapText="1"/>
      <protection locked="0"/>
    </xf>
    <xf numFmtId="0" fontId="15" fillId="0" borderId="36" xfId="123" applyNumberFormat="1" applyFont="1" applyBorder="1" applyAlignment="1" applyProtection="1">
      <alignment horizontal="center" vertical="top" wrapText="1"/>
    </xf>
    <xf numFmtId="0" fontId="15" fillId="0" borderId="36" xfId="123" applyNumberFormat="1" applyFont="1" applyBorder="1" applyAlignment="1">
      <alignment horizontal="center" vertical="top" wrapText="1"/>
    </xf>
    <xf numFmtId="0" fontId="15" fillId="0" borderId="35" xfId="36" applyNumberFormat="1" applyFont="1" applyBorder="1" applyAlignment="1" applyProtection="1">
      <alignment horizontal="center" vertical="top" wrapText="1"/>
    </xf>
    <xf numFmtId="0" fontId="15" fillId="0" borderId="35" xfId="36" applyNumberFormat="1" applyFont="1" applyBorder="1" applyAlignment="1">
      <alignment horizontal="center" vertical="top" wrapText="1"/>
    </xf>
    <xf numFmtId="49" fontId="15" fillId="0" borderId="36" xfId="39" applyNumberFormat="1" applyFont="1" applyBorder="1" applyAlignment="1" applyProtection="1">
      <alignment horizontal="center" vertical="top" wrapText="1"/>
    </xf>
    <xf numFmtId="49" fontId="15" fillId="0" borderId="36" xfId="39" applyNumberFormat="1" applyFont="1" applyBorder="1" applyAlignment="1">
      <alignment horizontal="center" vertical="top" wrapText="1"/>
    </xf>
    <xf numFmtId="0" fontId="9" fillId="0" borderId="11" xfId="106" applyNumberFormat="1" applyProtection="1">
      <alignment horizontal="center"/>
    </xf>
    <xf numFmtId="0" fontId="9" fillId="0" borderId="11" xfId="106" applyProtection="1">
      <alignment horizontal="center"/>
      <protection locked="0"/>
    </xf>
    <xf numFmtId="0" fontId="1" fillId="0" borderId="13" xfId="114" applyNumberFormat="1" applyProtection="1">
      <alignment horizontal="left" wrapText="1"/>
    </xf>
    <xf numFmtId="0" fontId="1" fillId="0" borderId="13" xfId="114" applyProtection="1">
      <alignment horizontal="left" wrapText="1"/>
      <protection locked="0"/>
    </xf>
    <xf numFmtId="0" fontId="3" fillId="0" borderId="2" xfId="102" applyNumberFormat="1" applyProtection="1">
      <alignment horizontal="center" wrapText="1"/>
    </xf>
    <xf numFmtId="0" fontId="3" fillId="0" borderId="2" xfId="102" applyProtection="1">
      <alignment horizontal="center" wrapText="1"/>
      <protection locked="0"/>
    </xf>
    <xf numFmtId="0" fontId="3" fillId="0" borderId="2" xfId="3" applyNumberFormat="1" applyProtection="1">
      <alignment horizontal="center"/>
    </xf>
    <xf numFmtId="0" fontId="3" fillId="0" borderId="2" xfId="3" applyProtection="1">
      <alignment horizontal="center"/>
      <protection locked="0"/>
    </xf>
  </cellXfs>
  <cellStyles count="125">
    <cellStyle name="br" xfId="118"/>
    <cellStyle name="col" xfId="117"/>
    <cellStyle name="st123" xfId="114"/>
    <cellStyle name="style0" xfId="119"/>
    <cellStyle name="td" xfId="120"/>
    <cellStyle name="tr" xfId="116"/>
    <cellStyle name="xl100" xfId="93"/>
    <cellStyle name="xl101" xfId="74"/>
    <cellStyle name="xl102" xfId="78"/>
    <cellStyle name="xl103" xfId="83"/>
    <cellStyle name="xl104" xfId="86"/>
    <cellStyle name="xl105" xfId="75"/>
    <cellStyle name="xl106" xfId="79"/>
    <cellStyle name="xl107" xfId="84"/>
    <cellStyle name="xl108" xfId="87"/>
    <cellStyle name="xl109" xfId="80"/>
    <cellStyle name="xl110" xfId="88"/>
    <cellStyle name="xl111" xfId="91"/>
    <cellStyle name="xl112" xfId="76"/>
    <cellStyle name="xl113" xfId="81"/>
    <cellStyle name="xl114" xfId="82"/>
    <cellStyle name="xl115" xfId="89"/>
    <cellStyle name="xl116" xfId="92"/>
    <cellStyle name="xl117" xfId="94"/>
    <cellStyle name="xl118" xfId="95"/>
    <cellStyle name="xl119" xfId="96"/>
    <cellStyle name="xl120" xfId="97"/>
    <cellStyle name="xl121" xfId="98"/>
    <cellStyle name="xl122" xfId="105"/>
    <cellStyle name="xl123" xfId="109"/>
    <cellStyle name="xl124" xfId="103"/>
    <cellStyle name="xl125" xfId="113"/>
    <cellStyle name="xl126" xfId="115"/>
    <cellStyle name="xl127" xfId="99"/>
    <cellStyle name="xl128" xfId="110"/>
    <cellStyle name="xl129" xfId="112"/>
    <cellStyle name="xl130" xfId="102"/>
    <cellStyle name="xl131" xfId="106"/>
    <cellStyle name="xl132" xfId="111"/>
    <cellStyle name="xl133" xfId="100"/>
    <cellStyle name="xl134" xfId="107"/>
    <cellStyle name="xl135" xfId="104"/>
    <cellStyle name="xl136" xfId="101"/>
    <cellStyle name="xl137" xfId="108"/>
    <cellStyle name="xl138" xfId="124"/>
    <cellStyle name="xl21" xfId="121"/>
    <cellStyle name="xl22" xfId="1"/>
    <cellStyle name="xl23" xfId="5"/>
    <cellStyle name="xl24" xfId="10"/>
    <cellStyle name="xl25" xfId="16"/>
    <cellStyle name="xl26" xfId="29"/>
    <cellStyle name="xl27" xfId="33"/>
    <cellStyle name="xl28" xfId="36"/>
    <cellStyle name="xl29" xfId="40"/>
    <cellStyle name="xl30" xfId="44"/>
    <cellStyle name="xl31" xfId="14"/>
    <cellStyle name="xl32" xfId="122"/>
    <cellStyle name="xl33" xfId="24"/>
    <cellStyle name="xl34" xfId="34"/>
    <cellStyle name="xl35" xfId="37"/>
    <cellStyle name="xl36" xfId="41"/>
    <cellStyle name="xl37" xfId="45"/>
    <cellStyle name="xl38" xfId="123"/>
    <cellStyle name="xl39" xfId="6"/>
    <cellStyle name="xl40" xfId="38"/>
    <cellStyle name="xl41" xfId="42"/>
    <cellStyle name="xl42" xfId="46"/>
    <cellStyle name="xl43" xfId="17"/>
    <cellStyle name="xl44" xfId="20"/>
    <cellStyle name="xl45" xfId="22"/>
    <cellStyle name="xl46" xfId="25"/>
    <cellStyle name="xl47" xfId="30"/>
    <cellStyle name="xl48" xfId="35"/>
    <cellStyle name="xl49" xfId="39"/>
    <cellStyle name="xl50" xfId="43"/>
    <cellStyle name="xl51" xfId="47"/>
    <cellStyle name="xl52" xfId="2"/>
    <cellStyle name="xl53" xfId="7"/>
    <cellStyle name="xl54" xfId="11"/>
    <cellStyle name="xl55" xfId="18"/>
    <cellStyle name="xl56" xfId="23"/>
    <cellStyle name="xl57" xfId="26"/>
    <cellStyle name="xl58" xfId="3"/>
    <cellStyle name="xl59" xfId="8"/>
    <cellStyle name="xl60" xfId="12"/>
    <cellStyle name="xl61" xfId="15"/>
    <cellStyle name="xl62" xfId="19"/>
    <cellStyle name="xl63" xfId="21"/>
    <cellStyle name="xl64" xfId="27"/>
    <cellStyle name="xl65" xfId="28"/>
    <cellStyle name="xl66" xfId="4"/>
    <cellStyle name="xl67" xfId="9"/>
    <cellStyle name="xl68" xfId="13"/>
    <cellStyle name="xl69" xfId="31"/>
    <cellStyle name="xl70" xfId="32"/>
    <cellStyle name="xl71" xfId="59"/>
    <cellStyle name="xl72" xfId="65"/>
    <cellStyle name="xl73" xfId="71"/>
    <cellStyle name="xl74" xfId="53"/>
    <cellStyle name="xl75" xfId="56"/>
    <cellStyle name="xl76" xfId="60"/>
    <cellStyle name="xl77" xfId="66"/>
    <cellStyle name="xl78" xfId="72"/>
    <cellStyle name="xl79" xfId="50"/>
    <cellStyle name="xl80" xfId="61"/>
    <cellStyle name="xl81" xfId="67"/>
    <cellStyle name="xl82" xfId="51"/>
    <cellStyle name="xl83" xfId="57"/>
    <cellStyle name="xl84" xfId="62"/>
    <cellStyle name="xl85" xfId="68"/>
    <cellStyle name="xl86" xfId="48"/>
    <cellStyle name="xl87" xfId="54"/>
    <cellStyle name="xl88" xfId="58"/>
    <cellStyle name="xl89" xfId="63"/>
    <cellStyle name="xl90" xfId="69"/>
    <cellStyle name="xl91" xfId="49"/>
    <cellStyle name="xl92" xfId="52"/>
    <cellStyle name="xl93" xfId="55"/>
    <cellStyle name="xl94" xfId="64"/>
    <cellStyle name="xl95" xfId="70"/>
    <cellStyle name="xl96" xfId="73"/>
    <cellStyle name="xl97" xfId="77"/>
    <cellStyle name="xl98" xfId="85"/>
    <cellStyle name="xl99" xfId="90"/>
    <cellStyle name="Обычный" xfId="0" builtinId="0"/>
  </cellStyles>
  <dxfs count="0"/>
  <tableStyles count="0"/>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397"/>
  <sheetViews>
    <sheetView tabSelected="1" zoomScaleNormal="100" workbookViewId="0">
      <selection activeCell="E4" sqref="E4:F4"/>
    </sheetView>
  </sheetViews>
  <sheetFormatPr defaultRowHeight="15"/>
  <cols>
    <col min="1" max="1" width="50.7109375" style="1" customWidth="1"/>
    <col min="2" max="2" width="6.42578125" style="1" customWidth="1"/>
    <col min="3" max="3" width="21.42578125" style="1" customWidth="1"/>
    <col min="4" max="4" width="10.7109375" style="1" customWidth="1"/>
    <col min="5" max="5" width="10.85546875" style="1" customWidth="1"/>
    <col min="6" max="6" width="12" style="1" customWidth="1"/>
    <col min="7" max="7" width="9.140625" style="1" hidden="1"/>
    <col min="8" max="16384" width="9.140625" style="1"/>
  </cols>
  <sheetData>
    <row r="1" spans="1:7">
      <c r="E1" s="203" t="s">
        <v>481</v>
      </c>
      <c r="F1" s="203"/>
    </row>
    <row r="2" spans="1:7">
      <c r="D2" s="203" t="s">
        <v>482</v>
      </c>
      <c r="E2" s="203"/>
      <c r="F2" s="203"/>
    </row>
    <row r="3" spans="1:7">
      <c r="E3" s="204" t="s">
        <v>483</v>
      </c>
      <c r="F3" s="204"/>
    </row>
    <row r="4" spans="1:7">
      <c r="E4" s="204" t="s">
        <v>882</v>
      </c>
      <c r="F4" s="204"/>
    </row>
    <row r="5" spans="1:7" ht="12" customHeight="1">
      <c r="A5" s="2"/>
      <c r="B5" s="2"/>
      <c r="C5" s="2"/>
      <c r="D5" s="2"/>
      <c r="E5" s="2"/>
      <c r="F5" s="2"/>
      <c r="G5" s="2"/>
    </row>
    <row r="6" spans="1:7" ht="14.1" customHeight="1">
      <c r="A6" s="207" t="s">
        <v>0</v>
      </c>
      <c r="B6" s="208"/>
      <c r="C6" s="208"/>
      <c r="D6" s="208"/>
      <c r="E6" s="208"/>
      <c r="F6" s="4"/>
      <c r="G6" s="5"/>
    </row>
    <row r="7" spans="1:7" ht="14.1" customHeight="1">
      <c r="A7" s="6"/>
      <c r="B7" s="6"/>
      <c r="C7" s="7"/>
      <c r="D7" s="7"/>
      <c r="E7" s="8"/>
      <c r="F7" s="9" t="s">
        <v>1</v>
      </c>
      <c r="G7" s="10"/>
    </row>
    <row r="8" spans="1:7" ht="14.1" customHeight="1">
      <c r="A8" s="2"/>
      <c r="B8" s="11" t="s">
        <v>2</v>
      </c>
      <c r="C8" s="2"/>
      <c r="D8" s="2"/>
      <c r="E8" s="12" t="s">
        <v>3</v>
      </c>
      <c r="F8" s="13" t="s">
        <v>4</v>
      </c>
      <c r="G8" s="14"/>
    </row>
    <row r="9" spans="1:7" ht="14.1" customHeight="1">
      <c r="A9" s="11"/>
      <c r="B9" s="15"/>
      <c r="C9" s="11"/>
      <c r="D9" s="11"/>
      <c r="E9" s="12" t="s">
        <v>5</v>
      </c>
      <c r="F9" s="16">
        <v>43556</v>
      </c>
      <c r="G9" s="14"/>
    </row>
    <row r="10" spans="1:7" ht="14.1" customHeight="1">
      <c r="A10" s="17" t="s">
        <v>6</v>
      </c>
      <c r="B10" s="17"/>
      <c r="C10" s="17"/>
      <c r="D10" s="18"/>
      <c r="E10" s="19" t="s">
        <v>7</v>
      </c>
      <c r="F10" s="20" t="s">
        <v>8</v>
      </c>
      <c r="G10" s="14"/>
    </row>
    <row r="11" spans="1:7" ht="15.95" customHeight="1">
      <c r="A11" s="17" t="s">
        <v>9</v>
      </c>
      <c r="B11" s="209" t="s">
        <v>10</v>
      </c>
      <c r="C11" s="210"/>
      <c r="D11" s="210"/>
      <c r="E11" s="19" t="s">
        <v>11</v>
      </c>
      <c r="F11" s="21" t="s">
        <v>12</v>
      </c>
      <c r="G11" s="14"/>
    </row>
    <row r="12" spans="1:7" ht="15.95" customHeight="1">
      <c r="A12" s="17" t="s">
        <v>13</v>
      </c>
      <c r="B12" s="211" t="s">
        <v>14</v>
      </c>
      <c r="C12" s="212"/>
      <c r="D12" s="212"/>
      <c r="E12" s="22" t="s">
        <v>15</v>
      </c>
      <c r="F12" s="21" t="s">
        <v>16</v>
      </c>
      <c r="G12" s="14"/>
    </row>
    <row r="13" spans="1:7" ht="14.1" customHeight="1">
      <c r="A13" s="11" t="s">
        <v>17</v>
      </c>
      <c r="B13" s="23"/>
      <c r="C13" s="23"/>
      <c r="D13" s="24"/>
      <c r="E13" s="25"/>
      <c r="F13" s="21"/>
      <c r="G13" s="14"/>
    </row>
    <row r="14" spans="1:7" ht="14.1" customHeight="1">
      <c r="A14" s="17" t="s">
        <v>18</v>
      </c>
      <c r="B14" s="17"/>
      <c r="C14" s="17"/>
      <c r="D14" s="18"/>
      <c r="E14" s="22" t="s">
        <v>19</v>
      </c>
      <c r="F14" s="26" t="s">
        <v>20</v>
      </c>
      <c r="G14" s="14"/>
    </row>
    <row r="15" spans="1:7" ht="14.1" customHeight="1">
      <c r="A15" s="213" t="s">
        <v>21</v>
      </c>
      <c r="B15" s="214"/>
      <c r="C15" s="214"/>
      <c r="D15" s="214"/>
      <c r="E15" s="214"/>
      <c r="F15" s="214"/>
      <c r="G15" s="27"/>
    </row>
    <row r="16" spans="1:7" ht="12.95" customHeight="1">
      <c r="A16" s="215" t="s">
        <v>22</v>
      </c>
      <c r="B16" s="215" t="s">
        <v>23</v>
      </c>
      <c r="C16" s="215" t="s">
        <v>24</v>
      </c>
      <c r="D16" s="217" t="s">
        <v>25</v>
      </c>
      <c r="E16" s="217" t="s">
        <v>26</v>
      </c>
      <c r="F16" s="215" t="s">
        <v>27</v>
      </c>
      <c r="G16" s="28"/>
    </row>
    <row r="17" spans="1:7" ht="12" customHeight="1">
      <c r="A17" s="216"/>
      <c r="B17" s="216"/>
      <c r="C17" s="216"/>
      <c r="D17" s="218"/>
      <c r="E17" s="218"/>
      <c r="F17" s="216"/>
      <c r="G17" s="29"/>
    </row>
    <row r="18" spans="1:7" ht="14.25" customHeight="1">
      <c r="A18" s="216"/>
      <c r="B18" s="216"/>
      <c r="C18" s="216"/>
      <c r="D18" s="218"/>
      <c r="E18" s="218"/>
      <c r="F18" s="216"/>
      <c r="G18" s="29"/>
    </row>
    <row r="19" spans="1:7" ht="14.25" customHeight="1">
      <c r="A19" s="30">
        <v>1</v>
      </c>
      <c r="B19" s="31">
        <v>2</v>
      </c>
      <c r="C19" s="31">
        <v>3</v>
      </c>
      <c r="D19" s="32" t="s">
        <v>28</v>
      </c>
      <c r="E19" s="32" t="s">
        <v>29</v>
      </c>
      <c r="F19" s="32" t="s">
        <v>30</v>
      </c>
      <c r="G19" s="29"/>
    </row>
    <row r="20" spans="1:7" ht="17.25" customHeight="1">
      <c r="A20" s="33" t="s">
        <v>31</v>
      </c>
      <c r="B20" s="34" t="s">
        <v>32</v>
      </c>
      <c r="C20" s="35" t="s">
        <v>33</v>
      </c>
      <c r="D20" s="36">
        <v>31778380.010000002</v>
      </c>
      <c r="E20" s="36">
        <v>5454458.3600000003</v>
      </c>
      <c r="F20" s="36">
        <v>26323921.649999999</v>
      </c>
      <c r="G20" s="29"/>
    </row>
    <row r="21" spans="1:7" ht="15" customHeight="1">
      <c r="A21" s="37" t="s">
        <v>34</v>
      </c>
      <c r="B21" s="38"/>
      <c r="C21" s="39"/>
      <c r="D21" s="40"/>
      <c r="E21" s="40"/>
      <c r="F21" s="40"/>
      <c r="G21" s="29"/>
    </row>
    <row r="22" spans="1:7">
      <c r="A22" s="41" t="s">
        <v>35</v>
      </c>
      <c r="B22" s="42" t="s">
        <v>32</v>
      </c>
      <c r="C22" s="43" t="s">
        <v>36</v>
      </c>
      <c r="D22" s="44">
        <v>22490580.010000002</v>
      </c>
      <c r="E22" s="44">
        <v>3547842.41</v>
      </c>
      <c r="F22" s="44">
        <v>19083422.620000001</v>
      </c>
      <c r="G22" s="29"/>
    </row>
    <row r="23" spans="1:7">
      <c r="A23" s="41" t="s">
        <v>37</v>
      </c>
      <c r="B23" s="42" t="s">
        <v>32</v>
      </c>
      <c r="C23" s="43" t="s">
        <v>38</v>
      </c>
      <c r="D23" s="44">
        <v>16186000</v>
      </c>
      <c r="E23" s="44">
        <v>1644210.19</v>
      </c>
      <c r="F23" s="44">
        <v>14541789.810000001</v>
      </c>
      <c r="G23" s="29"/>
    </row>
    <row r="24" spans="1:7">
      <c r="A24" s="41" t="s">
        <v>39</v>
      </c>
      <c r="B24" s="42" t="s">
        <v>32</v>
      </c>
      <c r="C24" s="43" t="s">
        <v>40</v>
      </c>
      <c r="D24" s="44">
        <v>16186000</v>
      </c>
      <c r="E24" s="44">
        <v>1644210.19</v>
      </c>
      <c r="F24" s="44">
        <v>14541789.810000001</v>
      </c>
      <c r="G24" s="29"/>
    </row>
    <row r="25" spans="1:7" ht="57">
      <c r="A25" s="41" t="s">
        <v>41</v>
      </c>
      <c r="B25" s="42" t="s">
        <v>32</v>
      </c>
      <c r="C25" s="43" t="s">
        <v>42</v>
      </c>
      <c r="D25" s="44">
        <v>15680000</v>
      </c>
      <c r="E25" s="44">
        <v>1643093.79</v>
      </c>
      <c r="F25" s="44">
        <v>14036906.210000001</v>
      </c>
      <c r="G25" s="29"/>
    </row>
    <row r="26" spans="1:7" ht="90.75">
      <c r="A26" s="41" t="s">
        <v>43</v>
      </c>
      <c r="B26" s="42" t="s">
        <v>32</v>
      </c>
      <c r="C26" s="43" t="s">
        <v>44</v>
      </c>
      <c r="D26" s="44">
        <v>1000</v>
      </c>
      <c r="E26" s="44">
        <v>50</v>
      </c>
      <c r="F26" s="44">
        <v>950</v>
      </c>
      <c r="G26" s="29"/>
    </row>
    <row r="27" spans="1:7" ht="34.5">
      <c r="A27" s="41" t="s">
        <v>45</v>
      </c>
      <c r="B27" s="42" t="s">
        <v>32</v>
      </c>
      <c r="C27" s="43" t="s">
        <v>46</v>
      </c>
      <c r="D27" s="44">
        <v>5000</v>
      </c>
      <c r="E27" s="44" t="s">
        <v>47</v>
      </c>
      <c r="F27" s="44">
        <v>5000</v>
      </c>
      <c r="G27" s="29"/>
    </row>
    <row r="28" spans="1:7" ht="68.25">
      <c r="A28" s="41" t="s">
        <v>48</v>
      </c>
      <c r="B28" s="42" t="s">
        <v>32</v>
      </c>
      <c r="C28" s="43" t="s">
        <v>49</v>
      </c>
      <c r="D28" s="44">
        <v>500000</v>
      </c>
      <c r="E28" s="44">
        <v>1066.4000000000001</v>
      </c>
      <c r="F28" s="44">
        <v>498933.6</v>
      </c>
      <c r="G28" s="29"/>
    </row>
    <row r="29" spans="1:7" ht="90.75">
      <c r="A29" s="41" t="s">
        <v>50</v>
      </c>
      <c r="B29" s="42" t="s">
        <v>32</v>
      </c>
      <c r="C29" s="43" t="s">
        <v>51</v>
      </c>
      <c r="D29" s="44">
        <v>500000</v>
      </c>
      <c r="E29" s="44">
        <v>1066.4000000000001</v>
      </c>
      <c r="F29" s="44">
        <v>498933.6</v>
      </c>
      <c r="G29" s="29"/>
    </row>
    <row r="30" spans="1:7" ht="23.25">
      <c r="A30" s="41" t="s">
        <v>52</v>
      </c>
      <c r="B30" s="42" t="s">
        <v>32</v>
      </c>
      <c r="C30" s="43" t="s">
        <v>53</v>
      </c>
      <c r="D30" s="44">
        <v>982192.59</v>
      </c>
      <c r="E30" s="44">
        <v>265200.44</v>
      </c>
      <c r="F30" s="44">
        <v>716992.15</v>
      </c>
      <c r="G30" s="29"/>
    </row>
    <row r="31" spans="1:7" ht="23.25">
      <c r="A31" s="41" t="s">
        <v>54</v>
      </c>
      <c r="B31" s="42" t="s">
        <v>32</v>
      </c>
      <c r="C31" s="43" t="s">
        <v>55</v>
      </c>
      <c r="D31" s="44">
        <v>982192.59</v>
      </c>
      <c r="E31" s="44">
        <v>265200.44</v>
      </c>
      <c r="F31" s="44">
        <v>716992.15</v>
      </c>
      <c r="G31" s="29"/>
    </row>
    <row r="32" spans="1:7" ht="57">
      <c r="A32" s="41" t="s">
        <v>56</v>
      </c>
      <c r="B32" s="42" t="s">
        <v>32</v>
      </c>
      <c r="C32" s="43" t="s">
        <v>57</v>
      </c>
      <c r="D32" s="44">
        <v>356168.69</v>
      </c>
      <c r="E32" s="44">
        <v>116500.66</v>
      </c>
      <c r="F32" s="44">
        <v>239668.03</v>
      </c>
      <c r="G32" s="29"/>
    </row>
    <row r="33" spans="1:7" ht="90.75">
      <c r="A33" s="41" t="s">
        <v>58</v>
      </c>
      <c r="B33" s="42" t="s">
        <v>32</v>
      </c>
      <c r="C33" s="43" t="s">
        <v>59</v>
      </c>
      <c r="D33" s="44">
        <v>356168.69</v>
      </c>
      <c r="E33" s="44">
        <v>116500.66</v>
      </c>
      <c r="F33" s="44">
        <v>239668.03</v>
      </c>
      <c r="G33" s="29"/>
    </row>
    <row r="34" spans="1:7" ht="68.25">
      <c r="A34" s="41" t="s">
        <v>60</v>
      </c>
      <c r="B34" s="42" t="s">
        <v>32</v>
      </c>
      <c r="C34" s="43" t="s">
        <v>61</v>
      </c>
      <c r="D34" s="44">
        <v>2495.5300000000002</v>
      </c>
      <c r="E34" s="44">
        <v>813.98</v>
      </c>
      <c r="F34" s="44">
        <v>1681.55</v>
      </c>
      <c r="G34" s="29"/>
    </row>
    <row r="35" spans="1:7" ht="102">
      <c r="A35" s="41" t="s">
        <v>62</v>
      </c>
      <c r="B35" s="42" t="s">
        <v>32</v>
      </c>
      <c r="C35" s="43" t="s">
        <v>63</v>
      </c>
      <c r="D35" s="44">
        <v>2495.5300000000002</v>
      </c>
      <c r="E35" s="44">
        <v>813.98</v>
      </c>
      <c r="F35" s="44">
        <v>1681.55</v>
      </c>
      <c r="G35" s="29"/>
    </row>
    <row r="36" spans="1:7" ht="57">
      <c r="A36" s="41" t="s">
        <v>64</v>
      </c>
      <c r="B36" s="42" t="s">
        <v>32</v>
      </c>
      <c r="C36" s="43" t="s">
        <v>65</v>
      </c>
      <c r="D36" s="44">
        <v>689758.67</v>
      </c>
      <c r="E36" s="44">
        <v>170814.01</v>
      </c>
      <c r="F36" s="44">
        <v>518944.66</v>
      </c>
      <c r="G36" s="29"/>
    </row>
    <row r="37" spans="1:7" ht="90.75">
      <c r="A37" s="41" t="s">
        <v>66</v>
      </c>
      <c r="B37" s="42" t="s">
        <v>32</v>
      </c>
      <c r="C37" s="43" t="s">
        <v>67</v>
      </c>
      <c r="D37" s="44">
        <v>689758.67</v>
      </c>
      <c r="E37" s="44">
        <v>170814.01</v>
      </c>
      <c r="F37" s="44">
        <v>518944.66</v>
      </c>
      <c r="G37" s="29"/>
    </row>
    <row r="38" spans="1:7" ht="57">
      <c r="A38" s="41" t="s">
        <v>68</v>
      </c>
      <c r="B38" s="42" t="s">
        <v>32</v>
      </c>
      <c r="C38" s="43" t="s">
        <v>69</v>
      </c>
      <c r="D38" s="44">
        <v>-66230.3</v>
      </c>
      <c r="E38" s="44">
        <v>-22928.21</v>
      </c>
      <c r="F38" s="44">
        <v>-43302.09</v>
      </c>
      <c r="G38" s="29"/>
    </row>
    <row r="39" spans="1:7" ht="90.75">
      <c r="A39" s="41" t="s">
        <v>70</v>
      </c>
      <c r="B39" s="42" t="s">
        <v>32</v>
      </c>
      <c r="C39" s="43" t="s">
        <v>71</v>
      </c>
      <c r="D39" s="44">
        <v>-66230.3</v>
      </c>
      <c r="E39" s="44">
        <v>-22928.21</v>
      </c>
      <c r="F39" s="44">
        <v>-43302.09</v>
      </c>
      <c r="G39" s="29"/>
    </row>
    <row r="40" spans="1:7">
      <c r="A40" s="41" t="s">
        <v>72</v>
      </c>
      <c r="B40" s="42" t="s">
        <v>32</v>
      </c>
      <c r="C40" s="43" t="s">
        <v>73</v>
      </c>
      <c r="D40" s="44">
        <v>595000</v>
      </c>
      <c r="E40" s="44">
        <v>523464.12</v>
      </c>
      <c r="F40" s="44">
        <v>211272.88</v>
      </c>
      <c r="G40" s="29"/>
    </row>
    <row r="41" spans="1:7">
      <c r="A41" s="41" t="s">
        <v>74</v>
      </c>
      <c r="B41" s="42" t="s">
        <v>32</v>
      </c>
      <c r="C41" s="43" t="s">
        <v>75</v>
      </c>
      <c r="D41" s="44">
        <v>190000</v>
      </c>
      <c r="E41" s="44">
        <v>10639.76</v>
      </c>
      <c r="F41" s="44">
        <v>179360.24</v>
      </c>
      <c r="G41" s="29"/>
    </row>
    <row r="42" spans="1:7" ht="34.5">
      <c r="A42" s="41" t="s">
        <v>76</v>
      </c>
      <c r="B42" s="42" t="s">
        <v>32</v>
      </c>
      <c r="C42" s="43" t="s">
        <v>77</v>
      </c>
      <c r="D42" s="44">
        <v>190000</v>
      </c>
      <c r="E42" s="44">
        <v>10639.76</v>
      </c>
      <c r="F42" s="44">
        <v>179360.24</v>
      </c>
      <c r="G42" s="29"/>
    </row>
    <row r="43" spans="1:7">
      <c r="A43" s="41" t="s">
        <v>78</v>
      </c>
      <c r="B43" s="42" t="s">
        <v>32</v>
      </c>
      <c r="C43" s="43" t="s">
        <v>79</v>
      </c>
      <c r="D43" s="44">
        <v>405000</v>
      </c>
      <c r="E43" s="44">
        <v>512824.36</v>
      </c>
      <c r="F43" s="44">
        <v>31912.639999999999</v>
      </c>
      <c r="G43" s="29"/>
    </row>
    <row r="44" spans="1:7">
      <c r="A44" s="41" t="s">
        <v>80</v>
      </c>
      <c r="B44" s="42" t="s">
        <v>32</v>
      </c>
      <c r="C44" s="43" t="s">
        <v>81</v>
      </c>
      <c r="D44" s="44">
        <v>370000</v>
      </c>
      <c r="E44" s="44">
        <v>509737</v>
      </c>
      <c r="F44" s="44" t="s">
        <v>47</v>
      </c>
      <c r="G44" s="29"/>
    </row>
    <row r="45" spans="1:7" ht="23.25">
      <c r="A45" s="41" t="s">
        <v>82</v>
      </c>
      <c r="B45" s="42" t="s">
        <v>32</v>
      </c>
      <c r="C45" s="43" t="s">
        <v>83</v>
      </c>
      <c r="D45" s="44">
        <v>370000</v>
      </c>
      <c r="E45" s="44">
        <v>509737</v>
      </c>
      <c r="F45" s="44" t="s">
        <v>47</v>
      </c>
      <c r="G45" s="29"/>
    </row>
    <row r="46" spans="1:7">
      <c r="A46" s="41" t="s">
        <v>84</v>
      </c>
      <c r="B46" s="42" t="s">
        <v>32</v>
      </c>
      <c r="C46" s="43" t="s">
        <v>85</v>
      </c>
      <c r="D46" s="44">
        <v>35000</v>
      </c>
      <c r="E46" s="44">
        <v>3087.36</v>
      </c>
      <c r="F46" s="44">
        <v>31912.639999999999</v>
      </c>
      <c r="G46" s="29"/>
    </row>
    <row r="47" spans="1:7" ht="23.25">
      <c r="A47" s="41" t="s">
        <v>86</v>
      </c>
      <c r="B47" s="42" t="s">
        <v>32</v>
      </c>
      <c r="C47" s="43" t="s">
        <v>87</v>
      </c>
      <c r="D47" s="44">
        <v>35000</v>
      </c>
      <c r="E47" s="44">
        <v>3087.36</v>
      </c>
      <c r="F47" s="44">
        <v>31912.639999999999</v>
      </c>
      <c r="G47" s="29"/>
    </row>
    <row r="48" spans="1:7">
      <c r="A48" s="41" t="s">
        <v>88</v>
      </c>
      <c r="B48" s="42" t="s">
        <v>32</v>
      </c>
      <c r="C48" s="43" t="s">
        <v>89</v>
      </c>
      <c r="D48" s="44">
        <v>15000</v>
      </c>
      <c r="E48" s="44">
        <v>225</v>
      </c>
      <c r="F48" s="44">
        <v>14775</v>
      </c>
      <c r="G48" s="29"/>
    </row>
    <row r="49" spans="1:7" ht="34.5">
      <c r="A49" s="41" t="s">
        <v>90</v>
      </c>
      <c r="B49" s="42" t="s">
        <v>32</v>
      </c>
      <c r="C49" s="43" t="s">
        <v>91</v>
      </c>
      <c r="D49" s="44">
        <v>15000</v>
      </c>
      <c r="E49" s="44">
        <v>225</v>
      </c>
      <c r="F49" s="44">
        <v>14775</v>
      </c>
      <c r="G49" s="29"/>
    </row>
    <row r="50" spans="1:7" ht="57">
      <c r="A50" s="41" t="s">
        <v>92</v>
      </c>
      <c r="B50" s="42" t="s">
        <v>32</v>
      </c>
      <c r="C50" s="43" t="s">
        <v>93</v>
      </c>
      <c r="D50" s="44">
        <v>15000</v>
      </c>
      <c r="E50" s="44">
        <v>225</v>
      </c>
      <c r="F50" s="44">
        <v>14775</v>
      </c>
      <c r="G50" s="29"/>
    </row>
    <row r="51" spans="1:7">
      <c r="A51" s="41" t="s">
        <v>94</v>
      </c>
      <c r="B51" s="42" t="s">
        <v>32</v>
      </c>
      <c r="C51" s="43" t="s">
        <v>95</v>
      </c>
      <c r="D51" s="44">
        <v>15000</v>
      </c>
      <c r="E51" s="44">
        <v>225</v>
      </c>
      <c r="F51" s="44">
        <v>14775</v>
      </c>
      <c r="G51" s="29"/>
    </row>
    <row r="52" spans="1:7" ht="34.5">
      <c r="A52" s="41" t="s">
        <v>96</v>
      </c>
      <c r="B52" s="42" t="s">
        <v>32</v>
      </c>
      <c r="C52" s="43" t="s">
        <v>97</v>
      </c>
      <c r="D52" s="44">
        <v>4294187.42</v>
      </c>
      <c r="E52" s="44">
        <v>981341.89</v>
      </c>
      <c r="F52" s="44">
        <v>3312845.53</v>
      </c>
      <c r="G52" s="29"/>
    </row>
    <row r="53" spans="1:7" ht="68.25">
      <c r="A53" s="41" t="s">
        <v>98</v>
      </c>
      <c r="B53" s="42" t="s">
        <v>32</v>
      </c>
      <c r="C53" s="43" t="s">
        <v>99</v>
      </c>
      <c r="D53" s="44">
        <v>3074864.78</v>
      </c>
      <c r="E53" s="44">
        <v>762645.27</v>
      </c>
      <c r="F53" s="44">
        <v>2312219.5099999998</v>
      </c>
      <c r="G53" s="29"/>
    </row>
    <row r="54" spans="1:7" ht="57">
      <c r="A54" s="41" t="s">
        <v>100</v>
      </c>
      <c r="B54" s="42" t="s">
        <v>32</v>
      </c>
      <c r="C54" s="43" t="s">
        <v>101</v>
      </c>
      <c r="D54" s="44">
        <v>3074864.78</v>
      </c>
      <c r="E54" s="44">
        <v>762645.27</v>
      </c>
      <c r="F54" s="44">
        <v>2312219.5099999998</v>
      </c>
      <c r="G54" s="29"/>
    </row>
    <row r="55" spans="1:7" ht="68.25">
      <c r="A55" s="41" t="s">
        <v>102</v>
      </c>
      <c r="B55" s="42" t="s">
        <v>32</v>
      </c>
      <c r="C55" s="43" t="s">
        <v>103</v>
      </c>
      <c r="D55" s="44">
        <v>3074864.78</v>
      </c>
      <c r="E55" s="44">
        <v>762645.27</v>
      </c>
      <c r="F55" s="44">
        <v>2312219.5099999998</v>
      </c>
      <c r="G55" s="29"/>
    </row>
    <row r="56" spans="1:7" ht="68.25">
      <c r="A56" s="41" t="s">
        <v>104</v>
      </c>
      <c r="B56" s="42" t="s">
        <v>32</v>
      </c>
      <c r="C56" s="43" t="s">
        <v>105</v>
      </c>
      <c r="D56" s="44">
        <v>1219322.6399999999</v>
      </c>
      <c r="E56" s="44">
        <v>218696.62</v>
      </c>
      <c r="F56" s="44">
        <v>1000626.02</v>
      </c>
      <c r="G56" s="29"/>
    </row>
    <row r="57" spans="1:7" ht="68.25">
      <c r="A57" s="41" t="s">
        <v>106</v>
      </c>
      <c r="B57" s="42" t="s">
        <v>32</v>
      </c>
      <c r="C57" s="43" t="s">
        <v>107</v>
      </c>
      <c r="D57" s="44">
        <v>1219322.6399999999</v>
      </c>
      <c r="E57" s="44">
        <v>218696.62</v>
      </c>
      <c r="F57" s="44">
        <v>1000626.02</v>
      </c>
      <c r="G57" s="29"/>
    </row>
    <row r="58" spans="1:7" ht="68.25">
      <c r="A58" s="41" t="s">
        <v>108</v>
      </c>
      <c r="B58" s="42" t="s">
        <v>32</v>
      </c>
      <c r="C58" s="43" t="s">
        <v>109</v>
      </c>
      <c r="D58" s="44">
        <v>1219322.6399999999</v>
      </c>
      <c r="E58" s="44">
        <v>218696.62</v>
      </c>
      <c r="F58" s="44">
        <v>1000626.02</v>
      </c>
      <c r="G58" s="29"/>
    </row>
    <row r="59" spans="1:7" ht="23.25">
      <c r="A59" s="41" t="s">
        <v>110</v>
      </c>
      <c r="B59" s="42" t="s">
        <v>32</v>
      </c>
      <c r="C59" s="43" t="s">
        <v>111</v>
      </c>
      <c r="D59" s="44">
        <v>400000</v>
      </c>
      <c r="E59" s="44">
        <v>132452.75</v>
      </c>
      <c r="F59" s="44">
        <v>267547.25</v>
      </c>
      <c r="G59" s="29"/>
    </row>
    <row r="60" spans="1:7">
      <c r="A60" s="41" t="s">
        <v>112</v>
      </c>
      <c r="B60" s="42" t="s">
        <v>32</v>
      </c>
      <c r="C60" s="43" t="s">
        <v>113</v>
      </c>
      <c r="D60" s="44">
        <v>400000</v>
      </c>
      <c r="E60" s="44">
        <v>132452.75</v>
      </c>
      <c r="F60" s="44">
        <v>267547.25</v>
      </c>
      <c r="G60" s="29"/>
    </row>
    <row r="61" spans="1:7" ht="23.25">
      <c r="A61" s="41" t="s">
        <v>114</v>
      </c>
      <c r="B61" s="42" t="s">
        <v>32</v>
      </c>
      <c r="C61" s="43" t="s">
        <v>115</v>
      </c>
      <c r="D61" s="44">
        <v>400000</v>
      </c>
      <c r="E61" s="44">
        <v>132452.75</v>
      </c>
      <c r="F61" s="44">
        <v>267547.25</v>
      </c>
      <c r="G61" s="29"/>
    </row>
    <row r="62" spans="1:7" ht="34.5">
      <c r="A62" s="41" t="s">
        <v>116</v>
      </c>
      <c r="B62" s="42" t="s">
        <v>32</v>
      </c>
      <c r="C62" s="43" t="s">
        <v>117</v>
      </c>
      <c r="D62" s="44">
        <v>400000</v>
      </c>
      <c r="E62" s="44">
        <v>132452.75</v>
      </c>
      <c r="F62" s="44">
        <v>267547.25</v>
      </c>
      <c r="G62" s="29"/>
    </row>
    <row r="63" spans="1:7">
      <c r="A63" s="41" t="s">
        <v>118</v>
      </c>
      <c r="B63" s="42" t="s">
        <v>32</v>
      </c>
      <c r="C63" s="43" t="s">
        <v>119</v>
      </c>
      <c r="D63" s="44">
        <v>18200</v>
      </c>
      <c r="E63" s="44">
        <v>948.02</v>
      </c>
      <c r="F63" s="44">
        <v>18200</v>
      </c>
      <c r="G63" s="29"/>
    </row>
    <row r="64" spans="1:7">
      <c r="A64" s="41" t="s">
        <v>120</v>
      </c>
      <c r="B64" s="42" t="s">
        <v>32</v>
      </c>
      <c r="C64" s="43" t="s">
        <v>121</v>
      </c>
      <c r="D64" s="44" t="s">
        <v>47</v>
      </c>
      <c r="E64" s="44">
        <v>948.02</v>
      </c>
      <c r="F64" s="44" t="s">
        <v>47</v>
      </c>
      <c r="G64" s="29"/>
    </row>
    <row r="65" spans="1:7" ht="23.25">
      <c r="A65" s="41" t="s">
        <v>122</v>
      </c>
      <c r="B65" s="42" t="s">
        <v>32</v>
      </c>
      <c r="C65" s="43" t="s">
        <v>123</v>
      </c>
      <c r="D65" s="44" t="s">
        <v>47</v>
      </c>
      <c r="E65" s="44">
        <v>948.02</v>
      </c>
      <c r="F65" s="44" t="s">
        <v>47</v>
      </c>
      <c r="G65" s="29"/>
    </row>
    <row r="66" spans="1:7">
      <c r="A66" s="41" t="s">
        <v>124</v>
      </c>
      <c r="B66" s="42" t="s">
        <v>32</v>
      </c>
      <c r="C66" s="43" t="s">
        <v>125</v>
      </c>
      <c r="D66" s="44">
        <v>18200</v>
      </c>
      <c r="E66" s="44" t="s">
        <v>47</v>
      </c>
      <c r="F66" s="44">
        <v>18200</v>
      </c>
      <c r="G66" s="29"/>
    </row>
    <row r="67" spans="1:7">
      <c r="A67" s="41" t="s">
        <v>126</v>
      </c>
      <c r="B67" s="42" t="s">
        <v>32</v>
      </c>
      <c r="C67" s="43" t="s">
        <v>127</v>
      </c>
      <c r="D67" s="44">
        <v>18200</v>
      </c>
      <c r="E67" s="44" t="s">
        <v>47</v>
      </c>
      <c r="F67" s="44">
        <v>18200</v>
      </c>
      <c r="G67" s="29"/>
    </row>
    <row r="68" spans="1:7">
      <c r="A68" s="41" t="s">
        <v>128</v>
      </c>
      <c r="B68" s="42" t="s">
        <v>32</v>
      </c>
      <c r="C68" s="43" t="s">
        <v>129</v>
      </c>
      <c r="D68" s="44">
        <v>9287800</v>
      </c>
      <c r="E68" s="44">
        <v>1906615.95</v>
      </c>
      <c r="F68" s="44">
        <v>7381184.0499999998</v>
      </c>
      <c r="G68" s="29"/>
    </row>
    <row r="69" spans="1:7" ht="23.25">
      <c r="A69" s="41" t="s">
        <v>130</v>
      </c>
      <c r="B69" s="42" t="s">
        <v>32</v>
      </c>
      <c r="C69" s="43" t="s">
        <v>131</v>
      </c>
      <c r="D69" s="44">
        <v>9287800</v>
      </c>
      <c r="E69" s="44">
        <v>1906615.95</v>
      </c>
      <c r="F69" s="44">
        <v>7381184.0499999998</v>
      </c>
      <c r="G69" s="29"/>
    </row>
    <row r="70" spans="1:7" ht="23.25">
      <c r="A70" s="41" t="s">
        <v>132</v>
      </c>
      <c r="B70" s="42" t="s">
        <v>32</v>
      </c>
      <c r="C70" s="43" t="s">
        <v>133</v>
      </c>
      <c r="D70" s="44">
        <v>7461000</v>
      </c>
      <c r="E70" s="44">
        <v>1865400</v>
      </c>
      <c r="F70" s="44">
        <v>5595600</v>
      </c>
      <c r="G70" s="29"/>
    </row>
    <row r="71" spans="1:7">
      <c r="A71" s="41" t="s">
        <v>134</v>
      </c>
      <c r="B71" s="42" t="s">
        <v>32</v>
      </c>
      <c r="C71" s="43" t="s">
        <v>135</v>
      </c>
      <c r="D71" s="44">
        <v>7461000</v>
      </c>
      <c r="E71" s="44">
        <v>1865400</v>
      </c>
      <c r="F71" s="44">
        <v>5595600</v>
      </c>
      <c r="G71" s="29"/>
    </row>
    <row r="72" spans="1:7" ht="23.25">
      <c r="A72" s="41" t="s">
        <v>136</v>
      </c>
      <c r="B72" s="42" t="s">
        <v>32</v>
      </c>
      <c r="C72" s="43" t="s">
        <v>137</v>
      </c>
      <c r="D72" s="44">
        <v>7461000</v>
      </c>
      <c r="E72" s="44">
        <v>1865400</v>
      </c>
      <c r="F72" s="44">
        <v>5595600</v>
      </c>
      <c r="G72" s="29"/>
    </row>
    <row r="73" spans="1:7" ht="23.25">
      <c r="A73" s="41" t="s">
        <v>138</v>
      </c>
      <c r="B73" s="42" t="s">
        <v>32</v>
      </c>
      <c r="C73" s="43" t="s">
        <v>139</v>
      </c>
      <c r="D73" s="44">
        <v>1641700</v>
      </c>
      <c r="E73" s="44" t="s">
        <v>47</v>
      </c>
      <c r="F73" s="44">
        <v>1641700</v>
      </c>
      <c r="G73" s="29"/>
    </row>
    <row r="74" spans="1:7">
      <c r="A74" s="41" t="s">
        <v>140</v>
      </c>
      <c r="B74" s="42" t="s">
        <v>32</v>
      </c>
      <c r="C74" s="43" t="s">
        <v>141</v>
      </c>
      <c r="D74" s="44">
        <v>1641700</v>
      </c>
      <c r="E74" s="44" t="s">
        <v>47</v>
      </c>
      <c r="F74" s="44">
        <v>1641700</v>
      </c>
      <c r="G74" s="29"/>
    </row>
    <row r="75" spans="1:7">
      <c r="A75" s="41" t="s">
        <v>142</v>
      </c>
      <c r="B75" s="42" t="s">
        <v>32</v>
      </c>
      <c r="C75" s="43" t="s">
        <v>143</v>
      </c>
      <c r="D75" s="44">
        <v>1641700</v>
      </c>
      <c r="E75" s="44" t="s">
        <v>47</v>
      </c>
      <c r="F75" s="44">
        <v>1641700</v>
      </c>
      <c r="G75" s="29"/>
    </row>
    <row r="76" spans="1:7" ht="23.25">
      <c r="A76" s="41" t="s">
        <v>144</v>
      </c>
      <c r="B76" s="42" t="s">
        <v>32</v>
      </c>
      <c r="C76" s="43" t="s">
        <v>145</v>
      </c>
      <c r="D76" s="44">
        <v>185100</v>
      </c>
      <c r="E76" s="44">
        <v>41215.949999999997</v>
      </c>
      <c r="F76" s="44">
        <v>143884.04999999999</v>
      </c>
      <c r="G76" s="29"/>
    </row>
    <row r="77" spans="1:7" ht="23.25">
      <c r="A77" s="41" t="s">
        <v>146</v>
      </c>
      <c r="B77" s="42" t="s">
        <v>32</v>
      </c>
      <c r="C77" s="43" t="s">
        <v>147</v>
      </c>
      <c r="D77" s="44">
        <v>46900</v>
      </c>
      <c r="E77" s="44">
        <v>8900</v>
      </c>
      <c r="F77" s="44">
        <v>38000</v>
      </c>
      <c r="G77" s="29"/>
    </row>
    <row r="78" spans="1:7" ht="23.25">
      <c r="A78" s="41" t="s">
        <v>148</v>
      </c>
      <c r="B78" s="42" t="s">
        <v>32</v>
      </c>
      <c r="C78" s="43" t="s">
        <v>149</v>
      </c>
      <c r="D78" s="44">
        <v>46900</v>
      </c>
      <c r="E78" s="44">
        <v>8900</v>
      </c>
      <c r="F78" s="44">
        <v>38000</v>
      </c>
      <c r="G78" s="29"/>
    </row>
    <row r="79" spans="1:7" ht="34.5">
      <c r="A79" s="41" t="s">
        <v>150</v>
      </c>
      <c r="B79" s="42" t="s">
        <v>32</v>
      </c>
      <c r="C79" s="43" t="s">
        <v>151</v>
      </c>
      <c r="D79" s="44">
        <v>138200</v>
      </c>
      <c r="E79" s="44">
        <v>32315.95</v>
      </c>
      <c r="F79" s="44">
        <v>105884.05</v>
      </c>
      <c r="G79" s="29"/>
    </row>
    <row r="80" spans="1:7" ht="34.5">
      <c r="A80" s="41" t="s">
        <v>152</v>
      </c>
      <c r="B80" s="42" t="s">
        <v>32</v>
      </c>
      <c r="C80" s="43" t="s">
        <v>153</v>
      </c>
      <c r="D80" s="44">
        <v>138200</v>
      </c>
      <c r="E80" s="44">
        <v>32315.95</v>
      </c>
      <c r="F80" s="44">
        <v>105884.05</v>
      </c>
      <c r="G80" s="29"/>
    </row>
    <row r="82" spans="1:6">
      <c r="A82" s="205" t="s">
        <v>154</v>
      </c>
      <c r="B82" s="205"/>
      <c r="C82" s="205"/>
      <c r="D82" s="205"/>
      <c r="E82" s="206"/>
      <c r="F82" s="206"/>
    </row>
    <row r="83" spans="1:6">
      <c r="A83" s="110"/>
      <c r="B83" s="110"/>
      <c r="C83" s="110"/>
      <c r="D83" s="110"/>
      <c r="E83" s="110"/>
      <c r="F83" s="110"/>
    </row>
    <row r="84" spans="1:6">
      <c r="A84" s="221" t="s">
        <v>22</v>
      </c>
      <c r="B84" s="219" t="s">
        <v>23</v>
      </c>
      <c r="C84" s="219" t="s">
        <v>156</v>
      </c>
      <c r="D84" s="223" t="s">
        <v>25</v>
      </c>
      <c r="E84" s="223" t="s">
        <v>26</v>
      </c>
      <c r="F84" s="219" t="s">
        <v>27</v>
      </c>
    </row>
    <row r="85" spans="1:6">
      <c r="A85" s="222"/>
      <c r="B85" s="220"/>
      <c r="C85" s="220"/>
      <c r="D85" s="224"/>
      <c r="E85" s="224"/>
      <c r="F85" s="220"/>
    </row>
    <row r="86" spans="1:6">
      <c r="A86" s="222"/>
      <c r="B86" s="220"/>
      <c r="C86" s="220"/>
      <c r="D86" s="224"/>
      <c r="E86" s="224"/>
      <c r="F86" s="220"/>
    </row>
    <row r="87" spans="1:6" ht="15.75" thickBot="1">
      <c r="A87" s="111">
        <v>1</v>
      </c>
      <c r="B87" s="112">
        <v>2</v>
      </c>
      <c r="C87" s="113">
        <v>3</v>
      </c>
      <c r="D87" s="114" t="s">
        <v>28</v>
      </c>
      <c r="E87" s="114" t="s">
        <v>29</v>
      </c>
      <c r="F87" s="114" t="s">
        <v>30</v>
      </c>
    </row>
    <row r="88" spans="1:6">
      <c r="A88" s="115" t="s">
        <v>157</v>
      </c>
      <c r="B88" s="116">
        <v>200</v>
      </c>
      <c r="C88" s="117" t="s">
        <v>33</v>
      </c>
      <c r="D88" s="118">
        <f>D90+D186+D198+D213+D244+D332+D363+D348</f>
        <v>44990019.960000001</v>
      </c>
      <c r="E88" s="119">
        <f>E90+E186+E198+E213+E244+E332+E363+E348</f>
        <v>6883470.8800000008</v>
      </c>
      <c r="F88" s="118">
        <f>F90+F186+F198+F213+F244+F332+F363+F348</f>
        <v>38106549.079999998</v>
      </c>
    </row>
    <row r="89" spans="1:6">
      <c r="A89" s="120" t="s">
        <v>34</v>
      </c>
      <c r="B89" s="121"/>
      <c r="C89" s="122"/>
      <c r="D89" s="123"/>
      <c r="E89" s="124"/>
      <c r="F89" s="125"/>
    </row>
    <row r="90" spans="1:6">
      <c r="A90" s="126" t="s">
        <v>484</v>
      </c>
      <c r="B90" s="127">
        <v>200</v>
      </c>
      <c r="C90" s="128" t="s">
        <v>485</v>
      </c>
      <c r="D90" s="129">
        <f>D104+D127+D174+D183+D161+D92+D164</f>
        <v>21817705.16</v>
      </c>
      <c r="E90" s="130">
        <f>E104+E127+E174+E183+E161+E92+E164</f>
        <v>4283355.87</v>
      </c>
      <c r="F90" s="129">
        <f>F104+F127+F174+F183+F161+F92+F164</f>
        <v>17534349.289999995</v>
      </c>
    </row>
    <row r="91" spans="1:6" ht="22.5">
      <c r="A91" s="131" t="s">
        <v>486</v>
      </c>
      <c r="B91" s="127">
        <v>200</v>
      </c>
      <c r="C91" s="128" t="s">
        <v>487</v>
      </c>
      <c r="D91" s="129">
        <f t="shared" ref="D91:F92" si="0">D92</f>
        <v>1618103.63</v>
      </c>
      <c r="E91" s="130">
        <f t="shared" si="0"/>
        <v>356316.97</v>
      </c>
      <c r="F91" s="129">
        <f t="shared" si="0"/>
        <v>1261786.6599999999</v>
      </c>
    </row>
    <row r="92" spans="1:6" ht="56.25">
      <c r="A92" s="131" t="s">
        <v>488</v>
      </c>
      <c r="B92" s="127">
        <v>200</v>
      </c>
      <c r="C92" s="128" t="s">
        <v>489</v>
      </c>
      <c r="D92" s="129">
        <f t="shared" si="0"/>
        <v>1618103.63</v>
      </c>
      <c r="E92" s="130">
        <f t="shared" si="0"/>
        <v>356316.97</v>
      </c>
      <c r="F92" s="129">
        <f t="shared" si="0"/>
        <v>1261786.6599999999</v>
      </c>
    </row>
    <row r="93" spans="1:6" ht="33.75">
      <c r="A93" s="131" t="s">
        <v>490</v>
      </c>
      <c r="B93" s="132">
        <v>200</v>
      </c>
      <c r="C93" s="133" t="s">
        <v>491</v>
      </c>
      <c r="D93" s="134">
        <f>D95</f>
        <v>1618103.63</v>
      </c>
      <c r="E93" s="135">
        <f>E96+E101</f>
        <v>356316.97</v>
      </c>
      <c r="F93" s="136">
        <f t="shared" ref="F93:F106" si="1">D93-E93</f>
        <v>1261786.6599999999</v>
      </c>
    </row>
    <row r="94" spans="1:6" ht="22.5">
      <c r="A94" s="131" t="s">
        <v>492</v>
      </c>
      <c r="B94" s="132">
        <v>200</v>
      </c>
      <c r="C94" s="133" t="s">
        <v>493</v>
      </c>
      <c r="D94" s="137">
        <f>D95</f>
        <v>1618103.63</v>
      </c>
      <c r="E94" s="138">
        <f>E95</f>
        <v>356316.97</v>
      </c>
      <c r="F94" s="137">
        <f>F95</f>
        <v>1261786.6599999999</v>
      </c>
    </row>
    <row r="95" spans="1:6" ht="22.5">
      <c r="A95" s="131" t="s">
        <v>494</v>
      </c>
      <c r="B95" s="139">
        <v>200</v>
      </c>
      <c r="C95" s="140" t="s">
        <v>495</v>
      </c>
      <c r="D95" s="137">
        <f>D96+D100</f>
        <v>1618103.63</v>
      </c>
      <c r="E95" s="138">
        <f>E96+E100</f>
        <v>356316.97</v>
      </c>
      <c r="F95" s="137">
        <f>F96+F100</f>
        <v>1261786.6599999999</v>
      </c>
    </row>
    <row r="96" spans="1:6" ht="45.75">
      <c r="A96" s="141" t="s">
        <v>496</v>
      </c>
      <c r="B96" s="142" t="s">
        <v>159</v>
      </c>
      <c r="C96" s="143" t="s">
        <v>497</v>
      </c>
      <c r="D96" s="144">
        <f>D97</f>
        <v>1395603.63</v>
      </c>
      <c r="E96" s="145">
        <f>E97</f>
        <v>329341.96999999997</v>
      </c>
      <c r="F96" s="146">
        <f t="shared" si="1"/>
        <v>1066261.6599999999</v>
      </c>
    </row>
    <row r="97" spans="1:6" ht="23.25">
      <c r="A97" s="141" t="s">
        <v>498</v>
      </c>
      <c r="B97" s="142" t="s">
        <v>159</v>
      </c>
      <c r="C97" s="143" t="s">
        <v>499</v>
      </c>
      <c r="D97" s="144">
        <f>D98+D99</f>
        <v>1395603.63</v>
      </c>
      <c r="E97" s="145">
        <f>E98+E99</f>
        <v>329341.96999999997</v>
      </c>
      <c r="F97" s="146">
        <f t="shared" si="1"/>
        <v>1066261.6599999999</v>
      </c>
    </row>
    <row r="98" spans="1:6">
      <c r="A98" s="147" t="s">
        <v>500</v>
      </c>
      <c r="B98" s="142" t="s">
        <v>159</v>
      </c>
      <c r="C98" s="143" t="s">
        <v>501</v>
      </c>
      <c r="D98" s="144">
        <v>1071892.19</v>
      </c>
      <c r="E98" s="145">
        <v>259627.03</v>
      </c>
      <c r="F98" s="146">
        <f t="shared" si="1"/>
        <v>812265.15999999992</v>
      </c>
    </row>
    <row r="99" spans="1:6" ht="34.5">
      <c r="A99" s="147" t="s">
        <v>502</v>
      </c>
      <c r="B99" s="142" t="s">
        <v>159</v>
      </c>
      <c r="C99" s="143" t="s">
        <v>503</v>
      </c>
      <c r="D99" s="144">
        <v>323711.44</v>
      </c>
      <c r="E99" s="145">
        <v>69714.94</v>
      </c>
      <c r="F99" s="146">
        <f t="shared" si="1"/>
        <v>253996.5</v>
      </c>
    </row>
    <row r="100" spans="1:6" ht="23.25">
      <c r="A100" s="148" t="s">
        <v>504</v>
      </c>
      <c r="B100" s="149" t="s">
        <v>159</v>
      </c>
      <c r="C100" s="150" t="s">
        <v>505</v>
      </c>
      <c r="D100" s="151">
        <f t="shared" ref="D100:E102" si="2">D101</f>
        <v>222500</v>
      </c>
      <c r="E100" s="151">
        <f t="shared" si="2"/>
        <v>26975</v>
      </c>
      <c r="F100" s="152">
        <f t="shared" si="1"/>
        <v>195525</v>
      </c>
    </row>
    <row r="101" spans="1:6" ht="45.75">
      <c r="A101" s="141" t="s">
        <v>496</v>
      </c>
      <c r="B101" s="142" t="s">
        <v>159</v>
      </c>
      <c r="C101" s="143" t="s">
        <v>506</v>
      </c>
      <c r="D101" s="145">
        <f t="shared" si="2"/>
        <v>222500</v>
      </c>
      <c r="E101" s="145">
        <f t="shared" si="2"/>
        <v>26975</v>
      </c>
      <c r="F101" s="153">
        <f t="shared" si="1"/>
        <v>195525</v>
      </c>
    </row>
    <row r="102" spans="1:6" ht="23.25">
      <c r="A102" s="141" t="s">
        <v>498</v>
      </c>
      <c r="B102" s="142" t="s">
        <v>159</v>
      </c>
      <c r="C102" s="143" t="s">
        <v>507</v>
      </c>
      <c r="D102" s="145">
        <f t="shared" si="2"/>
        <v>222500</v>
      </c>
      <c r="E102" s="145">
        <f t="shared" si="2"/>
        <v>26975</v>
      </c>
      <c r="F102" s="153">
        <f t="shared" si="1"/>
        <v>195525</v>
      </c>
    </row>
    <row r="103" spans="1:6" ht="23.25">
      <c r="A103" s="147" t="s">
        <v>508</v>
      </c>
      <c r="B103" s="142" t="s">
        <v>159</v>
      </c>
      <c r="C103" s="143" t="s">
        <v>509</v>
      </c>
      <c r="D103" s="145">
        <v>222500</v>
      </c>
      <c r="E103" s="145">
        <v>26975</v>
      </c>
      <c r="F103" s="153">
        <f t="shared" si="1"/>
        <v>195525</v>
      </c>
    </row>
    <row r="104" spans="1:6" ht="34.5">
      <c r="A104" s="148" t="s">
        <v>510</v>
      </c>
      <c r="B104" s="149" t="s">
        <v>159</v>
      </c>
      <c r="C104" s="150" t="s">
        <v>511</v>
      </c>
      <c r="D104" s="151">
        <f>D105</f>
        <v>1341534.0499999998</v>
      </c>
      <c r="E104" s="151">
        <f>E105</f>
        <v>266671.52</v>
      </c>
      <c r="F104" s="151">
        <f>F105</f>
        <v>1074862.5299999998</v>
      </c>
    </row>
    <row r="105" spans="1:6" ht="56.25">
      <c r="A105" s="131" t="s">
        <v>488</v>
      </c>
      <c r="B105" s="149"/>
      <c r="C105" s="150" t="s">
        <v>512</v>
      </c>
      <c r="D105" s="151">
        <f>D106+D116</f>
        <v>1341534.0499999998</v>
      </c>
      <c r="E105" s="151">
        <f>E106+E116</f>
        <v>266671.52</v>
      </c>
      <c r="F105" s="151">
        <f>F106+F116</f>
        <v>1074862.5299999998</v>
      </c>
    </row>
    <row r="106" spans="1:6" ht="33.75">
      <c r="A106" s="131" t="s">
        <v>513</v>
      </c>
      <c r="B106" s="149" t="s">
        <v>159</v>
      </c>
      <c r="C106" s="150" t="s">
        <v>514</v>
      </c>
      <c r="D106" s="151">
        <f>D108</f>
        <v>248800</v>
      </c>
      <c r="E106" s="151">
        <f>E108</f>
        <v>34948.080000000002</v>
      </c>
      <c r="F106" s="152">
        <f t="shared" si="1"/>
        <v>213851.91999999998</v>
      </c>
    </row>
    <row r="107" spans="1:6" ht="22.5">
      <c r="A107" s="131" t="s">
        <v>492</v>
      </c>
      <c r="B107" s="149" t="s">
        <v>159</v>
      </c>
      <c r="C107" s="150" t="s">
        <v>515</v>
      </c>
      <c r="D107" s="151">
        <f>D108</f>
        <v>248800</v>
      </c>
      <c r="E107" s="151">
        <f>E108</f>
        <v>34948.080000000002</v>
      </c>
      <c r="F107" s="151">
        <f>F108</f>
        <v>213851.91999999998</v>
      </c>
    </row>
    <row r="108" spans="1:6" ht="23.25">
      <c r="A108" s="148" t="s">
        <v>504</v>
      </c>
      <c r="B108" s="149" t="s">
        <v>159</v>
      </c>
      <c r="C108" s="150" t="s">
        <v>516</v>
      </c>
      <c r="D108" s="151">
        <f>D109+D112</f>
        <v>248800</v>
      </c>
      <c r="E108" s="151">
        <f>E109+E112</f>
        <v>34948.080000000002</v>
      </c>
      <c r="F108" s="151">
        <f>F109+F112</f>
        <v>213851.91999999998</v>
      </c>
    </row>
    <row r="109" spans="1:6" ht="23.25">
      <c r="A109" s="147" t="s">
        <v>517</v>
      </c>
      <c r="B109" s="154" t="s">
        <v>159</v>
      </c>
      <c r="C109" s="155" t="s">
        <v>518</v>
      </c>
      <c r="D109" s="145">
        <f t="shared" ref="D109:F110" si="3">D110</f>
        <v>248500</v>
      </c>
      <c r="E109" s="145">
        <f t="shared" si="3"/>
        <v>34942.04</v>
      </c>
      <c r="F109" s="145">
        <f t="shared" si="3"/>
        <v>213557.96</v>
      </c>
    </row>
    <row r="110" spans="1:6" ht="23.25">
      <c r="A110" s="147" t="s">
        <v>519</v>
      </c>
      <c r="B110" s="154" t="s">
        <v>159</v>
      </c>
      <c r="C110" s="155" t="s">
        <v>520</v>
      </c>
      <c r="D110" s="145">
        <f>D111</f>
        <v>248500</v>
      </c>
      <c r="E110" s="145">
        <f t="shared" si="3"/>
        <v>34942.04</v>
      </c>
      <c r="F110" s="145">
        <f t="shared" si="3"/>
        <v>213557.96</v>
      </c>
    </row>
    <row r="111" spans="1:6">
      <c r="A111" s="147" t="s">
        <v>521</v>
      </c>
      <c r="B111" s="154" t="s">
        <v>159</v>
      </c>
      <c r="C111" s="155" t="s">
        <v>522</v>
      </c>
      <c r="D111" s="145">
        <v>248500</v>
      </c>
      <c r="E111" s="145">
        <v>34942.04</v>
      </c>
      <c r="F111" s="156">
        <f>D111-E111</f>
        <v>213557.96</v>
      </c>
    </row>
    <row r="112" spans="1:6">
      <c r="A112" s="147" t="s">
        <v>523</v>
      </c>
      <c r="B112" s="142" t="s">
        <v>159</v>
      </c>
      <c r="C112" s="155" t="s">
        <v>524</v>
      </c>
      <c r="D112" s="145">
        <f>D113</f>
        <v>300</v>
      </c>
      <c r="E112" s="145">
        <f>E113</f>
        <v>6.04</v>
      </c>
      <c r="F112" s="145">
        <f>F113</f>
        <v>293.96000000000004</v>
      </c>
    </row>
    <row r="113" spans="1:6">
      <c r="A113" s="147" t="s">
        <v>525</v>
      </c>
      <c r="B113" s="142" t="s">
        <v>159</v>
      </c>
      <c r="C113" s="155" t="s">
        <v>526</v>
      </c>
      <c r="D113" s="145">
        <f>D114+D115</f>
        <v>300</v>
      </c>
      <c r="E113" s="145">
        <f>E114+E115</f>
        <v>6.04</v>
      </c>
      <c r="F113" s="145">
        <f>F114+F115</f>
        <v>293.96000000000004</v>
      </c>
    </row>
    <row r="114" spans="1:6">
      <c r="A114" s="147" t="s">
        <v>527</v>
      </c>
      <c r="B114" s="142" t="s">
        <v>159</v>
      </c>
      <c r="C114" s="155" t="s">
        <v>528</v>
      </c>
      <c r="D114" s="145">
        <v>50</v>
      </c>
      <c r="E114" s="145">
        <v>0</v>
      </c>
      <c r="F114" s="156">
        <f>D114</f>
        <v>50</v>
      </c>
    </row>
    <row r="115" spans="1:6">
      <c r="A115" s="147" t="s">
        <v>529</v>
      </c>
      <c r="B115" s="142"/>
      <c r="C115" s="155" t="s">
        <v>530</v>
      </c>
      <c r="D115" s="145">
        <v>250</v>
      </c>
      <c r="E115" s="145">
        <v>6.04</v>
      </c>
      <c r="F115" s="156">
        <f>D115-E115</f>
        <v>243.96</v>
      </c>
    </row>
    <row r="116" spans="1:6" ht="45.75">
      <c r="A116" s="148" t="s">
        <v>531</v>
      </c>
      <c r="B116" s="149" t="s">
        <v>159</v>
      </c>
      <c r="C116" s="150" t="s">
        <v>532</v>
      </c>
      <c r="D116" s="151">
        <f>D118+D123</f>
        <v>1092734.0499999998</v>
      </c>
      <c r="E116" s="151">
        <f>E118+E123</f>
        <v>231723.44</v>
      </c>
      <c r="F116" s="151">
        <f>F118+F123</f>
        <v>861010.60999999987</v>
      </c>
    </row>
    <row r="117" spans="1:6" ht="23.25">
      <c r="A117" s="148" t="s">
        <v>492</v>
      </c>
      <c r="B117" s="149" t="s">
        <v>533</v>
      </c>
      <c r="C117" s="150" t="s">
        <v>534</v>
      </c>
      <c r="D117" s="151">
        <f>D116</f>
        <v>1092734.0499999998</v>
      </c>
      <c r="E117" s="151">
        <f>E116</f>
        <v>231723.44</v>
      </c>
      <c r="F117" s="151">
        <f>F116</f>
        <v>861010.60999999987</v>
      </c>
    </row>
    <row r="118" spans="1:6" ht="23.25">
      <c r="A118" s="148" t="s">
        <v>494</v>
      </c>
      <c r="B118" s="149" t="s">
        <v>159</v>
      </c>
      <c r="C118" s="150" t="s">
        <v>535</v>
      </c>
      <c r="D118" s="151">
        <f t="shared" ref="D118:F119" si="4">D119</f>
        <v>1036734.0499999999</v>
      </c>
      <c r="E118" s="151">
        <f t="shared" si="4"/>
        <v>231723.44</v>
      </c>
      <c r="F118" s="151">
        <f t="shared" si="4"/>
        <v>805010.60999999987</v>
      </c>
    </row>
    <row r="119" spans="1:6" ht="45.75">
      <c r="A119" s="141" t="s">
        <v>496</v>
      </c>
      <c r="B119" s="142" t="s">
        <v>159</v>
      </c>
      <c r="C119" s="157" t="s">
        <v>536</v>
      </c>
      <c r="D119" s="145">
        <f t="shared" si="4"/>
        <v>1036734.0499999999</v>
      </c>
      <c r="E119" s="145">
        <f t="shared" si="4"/>
        <v>231723.44</v>
      </c>
      <c r="F119" s="145">
        <f t="shared" si="4"/>
        <v>805010.60999999987</v>
      </c>
    </row>
    <row r="120" spans="1:6" ht="23.25">
      <c r="A120" s="141" t="s">
        <v>498</v>
      </c>
      <c r="B120" s="142" t="s">
        <v>159</v>
      </c>
      <c r="C120" s="157" t="s">
        <v>537</v>
      </c>
      <c r="D120" s="145">
        <f>D121+D122</f>
        <v>1036734.0499999999</v>
      </c>
      <c r="E120" s="145">
        <f>E121+E122</f>
        <v>231723.44</v>
      </c>
      <c r="F120" s="156">
        <f>D120-E120</f>
        <v>805010.60999999987</v>
      </c>
    </row>
    <row r="121" spans="1:6">
      <c r="A121" s="147" t="s">
        <v>500</v>
      </c>
      <c r="B121" s="142" t="s">
        <v>159</v>
      </c>
      <c r="C121" s="157" t="s">
        <v>538</v>
      </c>
      <c r="D121" s="145">
        <v>796262.71</v>
      </c>
      <c r="E121" s="145">
        <v>176279.79</v>
      </c>
      <c r="F121" s="156">
        <f>D121-E121</f>
        <v>619982.91999999993</v>
      </c>
    </row>
    <row r="122" spans="1:6" ht="34.5">
      <c r="A122" s="141" t="s">
        <v>502</v>
      </c>
      <c r="B122" s="142" t="s">
        <v>159</v>
      </c>
      <c r="C122" s="157" t="s">
        <v>539</v>
      </c>
      <c r="D122" s="145">
        <v>240471.34</v>
      </c>
      <c r="E122" s="145">
        <v>55443.65</v>
      </c>
      <c r="F122" s="156">
        <f>D122-E122</f>
        <v>185027.69</v>
      </c>
    </row>
    <row r="123" spans="1:6" ht="23.25">
      <c r="A123" s="148" t="s">
        <v>504</v>
      </c>
      <c r="B123" s="149" t="s">
        <v>159</v>
      </c>
      <c r="C123" s="150" t="s">
        <v>540</v>
      </c>
      <c r="D123" s="151">
        <f t="shared" ref="D123:F125" si="5">D124</f>
        <v>56000</v>
      </c>
      <c r="E123" s="151">
        <f t="shared" si="5"/>
        <v>0</v>
      </c>
      <c r="F123" s="151">
        <f t="shared" si="5"/>
        <v>56000</v>
      </c>
    </row>
    <row r="124" spans="1:6" ht="45.75">
      <c r="A124" s="141" t="s">
        <v>496</v>
      </c>
      <c r="B124" s="142" t="s">
        <v>159</v>
      </c>
      <c r="C124" s="157" t="s">
        <v>541</v>
      </c>
      <c r="D124" s="158">
        <f t="shared" si="5"/>
        <v>56000</v>
      </c>
      <c r="E124" s="158">
        <f t="shared" si="5"/>
        <v>0</v>
      </c>
      <c r="F124" s="159">
        <f t="shared" si="5"/>
        <v>56000</v>
      </c>
    </row>
    <row r="125" spans="1:6" ht="23.25">
      <c r="A125" s="141" t="s">
        <v>498</v>
      </c>
      <c r="B125" s="142" t="s">
        <v>159</v>
      </c>
      <c r="C125" s="157" t="s">
        <v>542</v>
      </c>
      <c r="D125" s="158">
        <f t="shared" si="5"/>
        <v>56000</v>
      </c>
      <c r="E125" s="158">
        <f t="shared" si="5"/>
        <v>0</v>
      </c>
      <c r="F125" s="159">
        <f t="shared" si="5"/>
        <v>56000</v>
      </c>
    </row>
    <row r="126" spans="1:6" ht="23.25">
      <c r="A126" s="147" t="s">
        <v>508</v>
      </c>
      <c r="B126" s="154" t="s">
        <v>159</v>
      </c>
      <c r="C126" s="157" t="s">
        <v>543</v>
      </c>
      <c r="D126" s="145">
        <v>56000</v>
      </c>
      <c r="E126" s="145">
        <v>0</v>
      </c>
      <c r="F126" s="156">
        <f>D126-E126</f>
        <v>56000</v>
      </c>
    </row>
    <row r="127" spans="1:6" ht="45">
      <c r="A127" s="160" t="s">
        <v>544</v>
      </c>
      <c r="B127" s="161" t="s">
        <v>159</v>
      </c>
      <c r="C127" s="162" t="s">
        <v>545</v>
      </c>
      <c r="D127" s="151">
        <f t="shared" ref="D127:F128" si="6">D128</f>
        <v>18733955.48</v>
      </c>
      <c r="E127" s="151">
        <f t="shared" si="6"/>
        <v>3660367.3800000004</v>
      </c>
      <c r="F127" s="151">
        <f t="shared" si="6"/>
        <v>15073588.099999998</v>
      </c>
    </row>
    <row r="128" spans="1:6" ht="56.25">
      <c r="A128" s="131" t="s">
        <v>488</v>
      </c>
      <c r="B128" s="161" t="s">
        <v>159</v>
      </c>
      <c r="C128" s="162" t="s">
        <v>546</v>
      </c>
      <c r="D128" s="151">
        <f t="shared" si="6"/>
        <v>18733955.48</v>
      </c>
      <c r="E128" s="151">
        <f t="shared" si="6"/>
        <v>3660367.3800000004</v>
      </c>
      <c r="F128" s="151">
        <f t="shared" si="6"/>
        <v>15073588.099999998</v>
      </c>
    </row>
    <row r="129" spans="1:6" ht="33.75">
      <c r="A129" s="131" t="s">
        <v>547</v>
      </c>
      <c r="B129" s="161" t="s">
        <v>159</v>
      </c>
      <c r="C129" s="162" t="s">
        <v>548</v>
      </c>
      <c r="D129" s="151">
        <f>D131+D136+D154</f>
        <v>18733955.48</v>
      </c>
      <c r="E129" s="151">
        <f>E131+E136+E154</f>
        <v>3660367.3800000004</v>
      </c>
      <c r="F129" s="151">
        <f>F131+F136+F154</f>
        <v>15073588.099999998</v>
      </c>
    </row>
    <row r="130" spans="1:6" ht="22.5">
      <c r="A130" s="131" t="s">
        <v>492</v>
      </c>
      <c r="B130" s="161" t="s">
        <v>159</v>
      </c>
      <c r="C130" s="162" t="s">
        <v>549</v>
      </c>
      <c r="D130" s="151">
        <f>D131+D136+D154</f>
        <v>18733955.48</v>
      </c>
      <c r="E130" s="151">
        <f>E131+E136+E154</f>
        <v>3660367.3800000004</v>
      </c>
      <c r="F130" s="151">
        <f>F131+F136+F154</f>
        <v>15073588.099999998</v>
      </c>
    </row>
    <row r="131" spans="1:6" ht="23.25">
      <c r="A131" s="148" t="s">
        <v>494</v>
      </c>
      <c r="B131" s="149" t="s">
        <v>159</v>
      </c>
      <c r="C131" s="150" t="s">
        <v>550</v>
      </c>
      <c r="D131" s="151">
        <f>D132</f>
        <v>13508395.25</v>
      </c>
      <c r="E131" s="151">
        <f>E132</f>
        <v>2735437.5300000003</v>
      </c>
      <c r="F131" s="163">
        <f t="shared" ref="F131:F139" si="7">D131-E131</f>
        <v>10772957.719999999</v>
      </c>
    </row>
    <row r="132" spans="1:6" ht="45.75">
      <c r="A132" s="141" t="s">
        <v>496</v>
      </c>
      <c r="B132" s="142" t="s">
        <v>159</v>
      </c>
      <c r="C132" s="143" t="s">
        <v>551</v>
      </c>
      <c r="D132" s="145">
        <f>D133</f>
        <v>13508395.25</v>
      </c>
      <c r="E132" s="145">
        <f>E133</f>
        <v>2735437.5300000003</v>
      </c>
      <c r="F132" s="156">
        <f t="shared" si="7"/>
        <v>10772957.719999999</v>
      </c>
    </row>
    <row r="133" spans="1:6" ht="23.25">
      <c r="A133" s="141" t="s">
        <v>498</v>
      </c>
      <c r="B133" s="142" t="s">
        <v>159</v>
      </c>
      <c r="C133" s="143" t="s">
        <v>552</v>
      </c>
      <c r="D133" s="145">
        <f>D134+D135</f>
        <v>13508395.25</v>
      </c>
      <c r="E133" s="145">
        <f>E134+E135</f>
        <v>2735437.5300000003</v>
      </c>
      <c r="F133" s="156">
        <f t="shared" si="7"/>
        <v>10772957.719999999</v>
      </c>
    </row>
    <row r="134" spans="1:6">
      <c r="A134" s="147" t="s">
        <v>500</v>
      </c>
      <c r="B134" s="154" t="s">
        <v>159</v>
      </c>
      <c r="C134" s="143" t="s">
        <v>553</v>
      </c>
      <c r="D134" s="145">
        <f>10360111.56+15000</f>
        <v>10375111.560000001</v>
      </c>
      <c r="E134" s="145">
        <v>2080831.05</v>
      </c>
      <c r="F134" s="156">
        <f t="shared" si="7"/>
        <v>8294280.5100000007</v>
      </c>
    </row>
    <row r="135" spans="1:6" ht="34.5">
      <c r="A135" s="147" t="s">
        <v>502</v>
      </c>
      <c r="B135" s="154" t="s">
        <v>159</v>
      </c>
      <c r="C135" s="143" t="s">
        <v>554</v>
      </c>
      <c r="D135" s="145">
        <v>3133283.69</v>
      </c>
      <c r="E135" s="145">
        <v>654606.48</v>
      </c>
      <c r="F135" s="156">
        <f t="shared" si="7"/>
        <v>2478677.21</v>
      </c>
    </row>
    <row r="136" spans="1:6" ht="23.25">
      <c r="A136" s="148" t="s">
        <v>504</v>
      </c>
      <c r="B136" s="149" t="s">
        <v>159</v>
      </c>
      <c r="C136" s="150" t="s">
        <v>555</v>
      </c>
      <c r="D136" s="151">
        <f>D137+D140+D149+D144+D147</f>
        <v>5225560.2299999995</v>
      </c>
      <c r="E136" s="151">
        <f>E137+E140+E149+E144+E147</f>
        <v>924929.85000000009</v>
      </c>
      <c r="F136" s="151">
        <f>F137+F140+F149+F144+F147</f>
        <v>4300630.38</v>
      </c>
    </row>
    <row r="137" spans="1:6" ht="45.75">
      <c r="A137" s="164" t="s">
        <v>496</v>
      </c>
      <c r="B137" s="165" t="s">
        <v>159</v>
      </c>
      <c r="C137" s="157" t="s">
        <v>556</v>
      </c>
      <c r="D137" s="158">
        <f>D138</f>
        <v>454000</v>
      </c>
      <c r="E137" s="158">
        <f>E138</f>
        <v>6300.2</v>
      </c>
      <c r="F137" s="159">
        <f t="shared" si="7"/>
        <v>447699.8</v>
      </c>
    </row>
    <row r="138" spans="1:6" ht="23.25">
      <c r="A138" s="164" t="s">
        <v>498</v>
      </c>
      <c r="B138" s="165" t="s">
        <v>159</v>
      </c>
      <c r="C138" s="157" t="s">
        <v>557</v>
      </c>
      <c r="D138" s="158">
        <f>D139</f>
        <v>454000</v>
      </c>
      <c r="E138" s="158">
        <f>E139</f>
        <v>6300.2</v>
      </c>
      <c r="F138" s="159">
        <f t="shared" si="7"/>
        <v>447699.8</v>
      </c>
    </row>
    <row r="139" spans="1:6" ht="23.25">
      <c r="A139" s="147" t="s">
        <v>508</v>
      </c>
      <c r="B139" s="154" t="s">
        <v>159</v>
      </c>
      <c r="C139" s="157" t="s">
        <v>558</v>
      </c>
      <c r="D139" s="145">
        <v>454000</v>
      </c>
      <c r="E139" s="158">
        <v>6300.2</v>
      </c>
      <c r="F139" s="159">
        <f t="shared" si="7"/>
        <v>447699.8</v>
      </c>
    </row>
    <row r="140" spans="1:6" ht="23.25">
      <c r="A140" s="141" t="s">
        <v>517</v>
      </c>
      <c r="B140" s="142" t="s">
        <v>159</v>
      </c>
      <c r="C140" s="157" t="s">
        <v>559</v>
      </c>
      <c r="D140" s="145">
        <f>D141</f>
        <v>3716729.3</v>
      </c>
      <c r="E140" s="145">
        <f>E141</f>
        <v>503303.65</v>
      </c>
      <c r="F140" s="156">
        <f>D140-E140</f>
        <v>3213425.65</v>
      </c>
    </row>
    <row r="141" spans="1:6" ht="23.25">
      <c r="A141" s="141" t="s">
        <v>519</v>
      </c>
      <c r="B141" s="142" t="s">
        <v>159</v>
      </c>
      <c r="C141" s="157" t="s">
        <v>560</v>
      </c>
      <c r="D141" s="145">
        <f>D142</f>
        <v>3716729.3</v>
      </c>
      <c r="E141" s="145">
        <f>E142</f>
        <v>503303.65</v>
      </c>
      <c r="F141" s="145">
        <f>F142</f>
        <v>3213425.65</v>
      </c>
    </row>
    <row r="142" spans="1:6">
      <c r="A142" s="147" t="s">
        <v>521</v>
      </c>
      <c r="B142" s="142" t="s">
        <v>159</v>
      </c>
      <c r="C142" s="157" t="s">
        <v>561</v>
      </c>
      <c r="D142" s="145">
        <v>3716729.3</v>
      </c>
      <c r="E142" s="145">
        <v>503303.65</v>
      </c>
      <c r="F142" s="156">
        <f t="shared" ref="F142:F156" si="8">D142-E142</f>
        <v>3213425.65</v>
      </c>
    </row>
    <row r="143" spans="1:6" ht="34.5">
      <c r="A143" s="166" t="s">
        <v>562</v>
      </c>
      <c r="B143" s="167" t="s">
        <v>159</v>
      </c>
      <c r="C143" s="150" t="s">
        <v>563</v>
      </c>
      <c r="D143" s="168">
        <f t="shared" ref="D143:F144" si="9">D144</f>
        <v>139971.01999999999</v>
      </c>
      <c r="E143" s="168">
        <f t="shared" si="9"/>
        <v>0</v>
      </c>
      <c r="F143" s="168">
        <f t="shared" si="9"/>
        <v>139971.01999999999</v>
      </c>
    </row>
    <row r="144" spans="1:6">
      <c r="A144" s="147" t="s">
        <v>564</v>
      </c>
      <c r="B144" s="142" t="s">
        <v>159</v>
      </c>
      <c r="C144" s="157" t="s">
        <v>565</v>
      </c>
      <c r="D144" s="145">
        <f t="shared" si="9"/>
        <v>139971.01999999999</v>
      </c>
      <c r="E144" s="145">
        <f t="shared" si="9"/>
        <v>0</v>
      </c>
      <c r="F144" s="145">
        <f t="shared" si="9"/>
        <v>139971.01999999999</v>
      </c>
    </row>
    <row r="145" spans="1:6">
      <c r="A145" s="141" t="s">
        <v>566</v>
      </c>
      <c r="B145" s="142" t="s">
        <v>159</v>
      </c>
      <c r="C145" s="157" t="s">
        <v>567</v>
      </c>
      <c r="D145" s="145">
        <v>139971.01999999999</v>
      </c>
      <c r="E145" s="145">
        <v>0</v>
      </c>
      <c r="F145" s="145">
        <f>D145-E145</f>
        <v>139971.01999999999</v>
      </c>
    </row>
    <row r="146" spans="1:6" ht="169.5">
      <c r="A146" s="148" t="s">
        <v>568</v>
      </c>
      <c r="B146" s="169" t="s">
        <v>159</v>
      </c>
      <c r="C146" s="150" t="s">
        <v>569</v>
      </c>
      <c r="D146" s="151">
        <f>D147</f>
        <v>73859.91</v>
      </c>
      <c r="E146" s="151">
        <f>E147</f>
        <v>0</v>
      </c>
      <c r="F146" s="151">
        <f>F147</f>
        <v>73859.91</v>
      </c>
    </row>
    <row r="147" spans="1:6">
      <c r="A147" s="147" t="s">
        <v>564</v>
      </c>
      <c r="B147" s="154" t="s">
        <v>159</v>
      </c>
      <c r="C147" s="157" t="s">
        <v>570</v>
      </c>
      <c r="D147" s="145">
        <f>D148</f>
        <v>73859.91</v>
      </c>
      <c r="E147" s="145">
        <f>E148</f>
        <v>0</v>
      </c>
      <c r="F147" s="156">
        <f t="shared" si="8"/>
        <v>73859.91</v>
      </c>
    </row>
    <row r="148" spans="1:6">
      <c r="A148" s="141" t="s">
        <v>566</v>
      </c>
      <c r="B148" s="142" t="s">
        <v>159</v>
      </c>
      <c r="C148" s="157" t="s">
        <v>571</v>
      </c>
      <c r="D148" s="145">
        <v>73859.91</v>
      </c>
      <c r="E148" s="145">
        <v>0</v>
      </c>
      <c r="F148" s="156">
        <f t="shared" si="8"/>
        <v>73859.91</v>
      </c>
    </row>
    <row r="149" spans="1:6">
      <c r="A149" s="147" t="s">
        <v>523</v>
      </c>
      <c r="B149" s="154" t="s">
        <v>159</v>
      </c>
      <c r="C149" s="157" t="s">
        <v>572</v>
      </c>
      <c r="D149" s="145">
        <f>D150</f>
        <v>841000</v>
      </c>
      <c r="E149" s="145">
        <f>E150</f>
        <v>415326</v>
      </c>
      <c r="F149" s="156">
        <f t="shared" si="8"/>
        <v>425674</v>
      </c>
    </row>
    <row r="150" spans="1:6">
      <c r="A150" s="147" t="s">
        <v>525</v>
      </c>
      <c r="B150" s="154" t="s">
        <v>159</v>
      </c>
      <c r="C150" s="157" t="s">
        <v>573</v>
      </c>
      <c r="D150" s="145">
        <f>D152+D153+D151</f>
        <v>841000</v>
      </c>
      <c r="E150" s="145">
        <f>E152+E153+E151</f>
        <v>415326</v>
      </c>
      <c r="F150" s="145">
        <f>F152+F153+F151</f>
        <v>118192</v>
      </c>
    </row>
    <row r="151" spans="1:6">
      <c r="A151" s="147"/>
      <c r="B151" s="154" t="s">
        <v>159</v>
      </c>
      <c r="C151" s="157" t="s">
        <v>574</v>
      </c>
      <c r="D151" s="145">
        <v>700000</v>
      </c>
      <c r="E151" s="145">
        <v>392518</v>
      </c>
      <c r="F151" s="145">
        <v>0</v>
      </c>
    </row>
    <row r="152" spans="1:6">
      <c r="A152" s="147" t="s">
        <v>527</v>
      </c>
      <c r="B152" s="154" t="s">
        <v>159</v>
      </c>
      <c r="C152" s="157" t="s">
        <v>575</v>
      </c>
      <c r="D152" s="145">
        <v>90000</v>
      </c>
      <c r="E152" s="145">
        <v>22808</v>
      </c>
      <c r="F152" s="156">
        <f t="shared" si="8"/>
        <v>67192</v>
      </c>
    </row>
    <row r="153" spans="1:6">
      <c r="A153" s="147" t="s">
        <v>529</v>
      </c>
      <c r="B153" s="154" t="s">
        <v>159</v>
      </c>
      <c r="C153" s="157" t="s">
        <v>576</v>
      </c>
      <c r="D153" s="145">
        <v>51000</v>
      </c>
      <c r="E153" s="145">
        <v>0</v>
      </c>
      <c r="F153" s="156">
        <f>D153-E153</f>
        <v>51000</v>
      </c>
    </row>
    <row r="154" spans="1:6">
      <c r="A154" s="141" t="s">
        <v>577</v>
      </c>
      <c r="B154" s="154" t="s">
        <v>159</v>
      </c>
      <c r="C154" s="157" t="s">
        <v>578</v>
      </c>
      <c r="D154" s="145">
        <f>D155</f>
        <v>0</v>
      </c>
      <c r="E154" s="145">
        <f>E155</f>
        <v>0</v>
      </c>
      <c r="F154" s="156">
        <f t="shared" si="8"/>
        <v>0</v>
      </c>
    </row>
    <row r="155" spans="1:6" ht="23.25">
      <c r="A155" s="141" t="s">
        <v>519</v>
      </c>
      <c r="B155" s="154" t="s">
        <v>159</v>
      </c>
      <c r="C155" s="157" t="s">
        <v>579</v>
      </c>
      <c r="D155" s="145">
        <f>D156</f>
        <v>0</v>
      </c>
      <c r="E155" s="145">
        <f>E156</f>
        <v>0</v>
      </c>
      <c r="F155" s="156">
        <f t="shared" si="8"/>
        <v>0</v>
      </c>
    </row>
    <row r="156" spans="1:6" ht="23.25">
      <c r="A156" s="141" t="s">
        <v>580</v>
      </c>
      <c r="B156" s="154" t="s">
        <v>159</v>
      </c>
      <c r="C156" s="157" t="s">
        <v>581</v>
      </c>
      <c r="D156" s="145">
        <v>0</v>
      </c>
      <c r="E156" s="145">
        <v>0</v>
      </c>
      <c r="F156" s="156">
        <f t="shared" si="8"/>
        <v>0</v>
      </c>
    </row>
    <row r="157" spans="1:6" ht="34.5">
      <c r="A157" s="170" t="s">
        <v>582</v>
      </c>
      <c r="B157" s="169" t="s">
        <v>159</v>
      </c>
      <c r="C157" s="171" t="s">
        <v>583</v>
      </c>
      <c r="D157" s="151">
        <f>D158</f>
        <v>73412</v>
      </c>
      <c r="E157" s="151">
        <f t="shared" ref="E157:F160" si="10">E158</f>
        <v>0</v>
      </c>
      <c r="F157" s="151">
        <f t="shared" si="10"/>
        <v>73412</v>
      </c>
    </row>
    <row r="158" spans="1:6" ht="57">
      <c r="A158" s="170" t="s">
        <v>488</v>
      </c>
      <c r="B158" s="169" t="s">
        <v>159</v>
      </c>
      <c r="C158" s="171" t="s">
        <v>584</v>
      </c>
      <c r="D158" s="151">
        <f>D159</f>
        <v>73412</v>
      </c>
      <c r="E158" s="151">
        <f t="shared" si="10"/>
        <v>0</v>
      </c>
      <c r="F158" s="151">
        <f t="shared" si="10"/>
        <v>73412</v>
      </c>
    </row>
    <row r="159" spans="1:6" ht="33.75">
      <c r="A159" s="131" t="s">
        <v>547</v>
      </c>
      <c r="B159" s="169" t="s">
        <v>159</v>
      </c>
      <c r="C159" s="171" t="s">
        <v>585</v>
      </c>
      <c r="D159" s="151">
        <f>D160</f>
        <v>73412</v>
      </c>
      <c r="E159" s="151">
        <f t="shared" si="10"/>
        <v>0</v>
      </c>
      <c r="F159" s="151">
        <f t="shared" si="10"/>
        <v>73412</v>
      </c>
    </row>
    <row r="160" spans="1:6" ht="22.5">
      <c r="A160" s="172" t="s">
        <v>492</v>
      </c>
      <c r="B160" s="173" t="s">
        <v>159</v>
      </c>
      <c r="C160" s="174" t="s">
        <v>586</v>
      </c>
      <c r="D160" s="145">
        <f>D161</f>
        <v>73412</v>
      </c>
      <c r="E160" s="145">
        <f t="shared" si="10"/>
        <v>0</v>
      </c>
      <c r="F160" s="145">
        <f t="shared" si="10"/>
        <v>73412</v>
      </c>
    </row>
    <row r="161" spans="1:6" ht="23.25">
      <c r="A161" s="175" t="s">
        <v>587</v>
      </c>
      <c r="B161" s="173" t="s">
        <v>159</v>
      </c>
      <c r="C161" s="174" t="s">
        <v>588</v>
      </c>
      <c r="D161" s="158">
        <f t="shared" ref="D161:F162" si="11">D162</f>
        <v>73412</v>
      </c>
      <c r="E161" s="158">
        <f t="shared" si="11"/>
        <v>0</v>
      </c>
      <c r="F161" s="158">
        <f t="shared" si="11"/>
        <v>73412</v>
      </c>
    </row>
    <row r="162" spans="1:6">
      <c r="A162" s="147" t="s">
        <v>564</v>
      </c>
      <c r="B162" s="154" t="s">
        <v>159</v>
      </c>
      <c r="C162" s="155" t="s">
        <v>589</v>
      </c>
      <c r="D162" s="145">
        <f t="shared" si="11"/>
        <v>73412</v>
      </c>
      <c r="E162" s="145">
        <f t="shared" si="11"/>
        <v>0</v>
      </c>
      <c r="F162" s="145">
        <f t="shared" si="11"/>
        <v>73412</v>
      </c>
    </row>
    <row r="163" spans="1:6">
      <c r="A163" s="147" t="s">
        <v>590</v>
      </c>
      <c r="B163" s="154" t="s">
        <v>159</v>
      </c>
      <c r="C163" s="155" t="s">
        <v>591</v>
      </c>
      <c r="D163" s="145">
        <v>73412</v>
      </c>
      <c r="E163" s="145">
        <v>0</v>
      </c>
      <c r="F163" s="145">
        <f>D163-E163</f>
        <v>73412</v>
      </c>
    </row>
    <row r="164" spans="1:6">
      <c r="A164" s="176" t="s">
        <v>592</v>
      </c>
      <c r="B164" s="169" t="s">
        <v>159</v>
      </c>
      <c r="C164" s="171" t="s">
        <v>593</v>
      </c>
      <c r="D164" s="151">
        <f>D165</f>
        <v>0</v>
      </c>
      <c r="E164" s="151">
        <f>E165</f>
        <v>0</v>
      </c>
      <c r="F164" s="163">
        <f t="shared" ref="F164:F169" si="12">D164-E164</f>
        <v>0</v>
      </c>
    </row>
    <row r="165" spans="1:6" ht="45.75">
      <c r="A165" s="176" t="s">
        <v>594</v>
      </c>
      <c r="B165" s="169" t="s">
        <v>159</v>
      </c>
      <c r="C165" s="171" t="s">
        <v>595</v>
      </c>
      <c r="D165" s="151">
        <f>D166+D170</f>
        <v>0</v>
      </c>
      <c r="E165" s="151">
        <f>E166+E170</f>
        <v>0</v>
      </c>
      <c r="F165" s="163">
        <f t="shared" si="12"/>
        <v>0</v>
      </c>
    </row>
    <row r="166" spans="1:6">
      <c r="A166" s="176" t="s">
        <v>596</v>
      </c>
      <c r="B166" s="169" t="s">
        <v>159</v>
      </c>
      <c r="C166" s="171" t="s">
        <v>597</v>
      </c>
      <c r="D166" s="145">
        <f t="shared" ref="D166:E168" si="13">D167</f>
        <v>0</v>
      </c>
      <c r="E166" s="145">
        <f t="shared" si="13"/>
        <v>0</v>
      </c>
      <c r="F166" s="156">
        <f t="shared" si="12"/>
        <v>0</v>
      </c>
    </row>
    <row r="167" spans="1:6" ht="34.5">
      <c r="A167" s="176" t="s">
        <v>598</v>
      </c>
      <c r="B167" s="169" t="s">
        <v>159</v>
      </c>
      <c r="C167" s="171" t="s">
        <v>599</v>
      </c>
      <c r="D167" s="145">
        <f t="shared" si="13"/>
        <v>0</v>
      </c>
      <c r="E167" s="145">
        <f t="shared" si="13"/>
        <v>0</v>
      </c>
      <c r="F167" s="156">
        <f t="shared" si="12"/>
        <v>0</v>
      </c>
    </row>
    <row r="168" spans="1:6">
      <c r="A168" s="141" t="s">
        <v>523</v>
      </c>
      <c r="B168" s="173" t="s">
        <v>159</v>
      </c>
      <c r="C168" s="174" t="s">
        <v>600</v>
      </c>
      <c r="D168" s="145">
        <f t="shared" si="13"/>
        <v>0</v>
      </c>
      <c r="E168" s="145">
        <f t="shared" si="13"/>
        <v>0</v>
      </c>
      <c r="F168" s="156">
        <f t="shared" si="12"/>
        <v>0</v>
      </c>
    </row>
    <row r="169" spans="1:6">
      <c r="A169" s="141" t="s">
        <v>601</v>
      </c>
      <c r="B169" s="173" t="s">
        <v>159</v>
      </c>
      <c r="C169" s="174" t="s">
        <v>602</v>
      </c>
      <c r="D169" s="145">
        <v>0</v>
      </c>
      <c r="E169" s="145">
        <v>0</v>
      </c>
      <c r="F169" s="156">
        <f t="shared" si="12"/>
        <v>0</v>
      </c>
    </row>
    <row r="170" spans="1:6" ht="23.25">
      <c r="A170" s="176" t="s">
        <v>603</v>
      </c>
      <c r="B170" s="169" t="s">
        <v>159</v>
      </c>
      <c r="C170" s="171" t="s">
        <v>604</v>
      </c>
      <c r="D170" s="145">
        <f t="shared" ref="D170:E172" si="14">D171</f>
        <v>0</v>
      </c>
      <c r="E170" s="145">
        <f t="shared" si="14"/>
        <v>0</v>
      </c>
      <c r="F170" s="145">
        <f>D170-E170</f>
        <v>0</v>
      </c>
    </row>
    <row r="171" spans="1:6" ht="34.5">
      <c r="A171" s="176" t="s">
        <v>605</v>
      </c>
      <c r="B171" s="169" t="s">
        <v>159</v>
      </c>
      <c r="C171" s="171" t="s">
        <v>606</v>
      </c>
      <c r="D171" s="145">
        <f t="shared" si="14"/>
        <v>0</v>
      </c>
      <c r="E171" s="145">
        <f t="shared" si="14"/>
        <v>0</v>
      </c>
      <c r="F171" s="145">
        <f>D171-E171</f>
        <v>0</v>
      </c>
    </row>
    <row r="172" spans="1:6">
      <c r="A172" s="141" t="s">
        <v>523</v>
      </c>
      <c r="B172" s="173" t="s">
        <v>159</v>
      </c>
      <c r="C172" s="174" t="s">
        <v>607</v>
      </c>
      <c r="D172" s="145">
        <f t="shared" si="14"/>
        <v>0</v>
      </c>
      <c r="E172" s="145">
        <f t="shared" si="14"/>
        <v>0</v>
      </c>
      <c r="F172" s="145">
        <f>D172-E172</f>
        <v>0</v>
      </c>
    </row>
    <row r="173" spans="1:6">
      <c r="A173" s="141" t="s">
        <v>601</v>
      </c>
      <c r="B173" s="173" t="s">
        <v>159</v>
      </c>
      <c r="C173" s="174" t="s">
        <v>608</v>
      </c>
      <c r="D173" s="145">
        <v>0</v>
      </c>
      <c r="E173" s="145">
        <v>0</v>
      </c>
      <c r="F173" s="145">
        <f>D173-E173</f>
        <v>0</v>
      </c>
    </row>
    <row r="174" spans="1:6">
      <c r="A174" s="160" t="s">
        <v>609</v>
      </c>
      <c r="B174" s="161" t="s">
        <v>159</v>
      </c>
      <c r="C174" s="162" t="s">
        <v>610</v>
      </c>
      <c r="D174" s="177">
        <f>D177</f>
        <v>50000</v>
      </c>
      <c r="E174" s="177">
        <f>E177</f>
        <v>0</v>
      </c>
      <c r="F174" s="163">
        <f>D174</f>
        <v>50000</v>
      </c>
    </row>
    <row r="175" spans="1:6">
      <c r="A175" s="160" t="s">
        <v>611</v>
      </c>
      <c r="B175" s="161" t="s">
        <v>159</v>
      </c>
      <c r="C175" s="162" t="s">
        <v>612</v>
      </c>
      <c r="D175" s="177">
        <f t="shared" ref="D175:F176" si="15">D176</f>
        <v>50000</v>
      </c>
      <c r="E175" s="151">
        <f t="shared" si="15"/>
        <v>0</v>
      </c>
      <c r="F175" s="163">
        <f t="shared" si="15"/>
        <v>50000</v>
      </c>
    </row>
    <row r="176" spans="1:6">
      <c r="A176" s="160" t="s">
        <v>613</v>
      </c>
      <c r="B176" s="161" t="s">
        <v>159</v>
      </c>
      <c r="C176" s="162" t="s">
        <v>614</v>
      </c>
      <c r="D176" s="177">
        <f t="shared" si="15"/>
        <v>50000</v>
      </c>
      <c r="E176" s="151">
        <f t="shared" si="15"/>
        <v>0</v>
      </c>
      <c r="F176" s="163">
        <f t="shared" si="15"/>
        <v>50000</v>
      </c>
    </row>
    <row r="177" spans="1:6">
      <c r="A177" s="178" t="s">
        <v>615</v>
      </c>
      <c r="B177" s="179" t="s">
        <v>159</v>
      </c>
      <c r="C177" s="180" t="s">
        <v>616</v>
      </c>
      <c r="D177" s="181">
        <f>D178</f>
        <v>50000</v>
      </c>
      <c r="E177" s="145">
        <f>E178</f>
        <v>0</v>
      </c>
      <c r="F177" s="156">
        <f>D177</f>
        <v>50000</v>
      </c>
    </row>
    <row r="178" spans="1:6">
      <c r="A178" s="147" t="s">
        <v>523</v>
      </c>
      <c r="B178" s="154" t="s">
        <v>159</v>
      </c>
      <c r="C178" s="180" t="s">
        <v>617</v>
      </c>
      <c r="D178" s="145">
        <f>D179</f>
        <v>50000</v>
      </c>
      <c r="E178" s="145">
        <f>E179</f>
        <v>0</v>
      </c>
      <c r="F178" s="156">
        <f>D178</f>
        <v>50000</v>
      </c>
    </row>
    <row r="179" spans="1:6">
      <c r="A179" s="147" t="s">
        <v>618</v>
      </c>
      <c r="B179" s="154" t="s">
        <v>159</v>
      </c>
      <c r="C179" s="180" t="s">
        <v>619</v>
      </c>
      <c r="D179" s="145">
        <v>50000</v>
      </c>
      <c r="E179" s="145">
        <v>0</v>
      </c>
      <c r="F179" s="156">
        <f>D179</f>
        <v>50000</v>
      </c>
    </row>
    <row r="180" spans="1:6">
      <c r="A180" s="176" t="s">
        <v>620</v>
      </c>
      <c r="B180" s="169" t="s">
        <v>159</v>
      </c>
      <c r="C180" s="171" t="s">
        <v>621</v>
      </c>
      <c r="D180" s="151">
        <f t="shared" ref="D180:F182" si="16">D181</f>
        <v>700</v>
      </c>
      <c r="E180" s="151">
        <f t="shared" si="16"/>
        <v>0</v>
      </c>
      <c r="F180" s="151">
        <f t="shared" si="16"/>
        <v>700</v>
      </c>
    </row>
    <row r="181" spans="1:6">
      <c r="A181" s="176" t="s">
        <v>611</v>
      </c>
      <c r="B181" s="169" t="s">
        <v>159</v>
      </c>
      <c r="C181" s="171" t="s">
        <v>622</v>
      </c>
      <c r="D181" s="151">
        <f t="shared" si="16"/>
        <v>700</v>
      </c>
      <c r="E181" s="151">
        <f t="shared" si="16"/>
        <v>0</v>
      </c>
      <c r="F181" s="151">
        <f t="shared" si="16"/>
        <v>700</v>
      </c>
    </row>
    <row r="182" spans="1:6">
      <c r="A182" s="176" t="s">
        <v>623</v>
      </c>
      <c r="B182" s="169" t="s">
        <v>159</v>
      </c>
      <c r="C182" s="171" t="s">
        <v>624</v>
      </c>
      <c r="D182" s="151">
        <f t="shared" si="16"/>
        <v>700</v>
      </c>
      <c r="E182" s="151">
        <f t="shared" si="16"/>
        <v>0</v>
      </c>
      <c r="F182" s="151">
        <f t="shared" si="16"/>
        <v>700</v>
      </c>
    </row>
    <row r="183" spans="1:6" ht="68.25">
      <c r="A183" s="176" t="s">
        <v>625</v>
      </c>
      <c r="B183" s="169" t="s">
        <v>159</v>
      </c>
      <c r="C183" s="171" t="s">
        <v>626</v>
      </c>
      <c r="D183" s="151">
        <v>700</v>
      </c>
      <c r="E183" s="151">
        <v>0</v>
      </c>
      <c r="F183" s="163">
        <f>D183-E183</f>
        <v>700</v>
      </c>
    </row>
    <row r="184" spans="1:6">
      <c r="A184" s="147" t="s">
        <v>627</v>
      </c>
      <c r="B184" s="154" t="s">
        <v>159</v>
      </c>
      <c r="C184" s="155" t="s">
        <v>628</v>
      </c>
      <c r="D184" s="145">
        <v>700</v>
      </c>
      <c r="E184" s="145">
        <v>0</v>
      </c>
      <c r="F184" s="156">
        <f>D184-E184</f>
        <v>700</v>
      </c>
    </row>
    <row r="185" spans="1:6">
      <c r="A185" s="147" t="s">
        <v>521</v>
      </c>
      <c r="B185" s="154" t="s">
        <v>159</v>
      </c>
      <c r="C185" s="155" t="s">
        <v>629</v>
      </c>
      <c r="D185" s="145">
        <v>700</v>
      </c>
      <c r="E185" s="145">
        <v>0</v>
      </c>
      <c r="F185" s="156">
        <f>D185-E185</f>
        <v>700</v>
      </c>
    </row>
    <row r="186" spans="1:6">
      <c r="A186" s="160" t="s">
        <v>266</v>
      </c>
      <c r="B186" s="161" t="s">
        <v>159</v>
      </c>
      <c r="C186" s="162" t="s">
        <v>630</v>
      </c>
      <c r="D186" s="177">
        <f t="shared" ref="D186:F188" si="17">D187</f>
        <v>138200</v>
      </c>
      <c r="E186" s="177">
        <f t="shared" si="17"/>
        <v>32315.95</v>
      </c>
      <c r="F186" s="177">
        <f t="shared" si="17"/>
        <v>105884.05</v>
      </c>
    </row>
    <row r="187" spans="1:6">
      <c r="A187" s="160" t="s">
        <v>268</v>
      </c>
      <c r="B187" s="161" t="s">
        <v>159</v>
      </c>
      <c r="C187" s="162" t="s">
        <v>631</v>
      </c>
      <c r="D187" s="177">
        <f t="shared" si="17"/>
        <v>138200</v>
      </c>
      <c r="E187" s="151">
        <f t="shared" si="17"/>
        <v>32315.95</v>
      </c>
      <c r="F187" s="163">
        <f t="shared" ref="F187:F194" si="18">D187-E187</f>
        <v>105884.05</v>
      </c>
    </row>
    <row r="188" spans="1:6">
      <c r="A188" s="160" t="s">
        <v>623</v>
      </c>
      <c r="B188" s="161" t="s">
        <v>159</v>
      </c>
      <c r="C188" s="162" t="s">
        <v>632</v>
      </c>
      <c r="D188" s="177">
        <f t="shared" si="17"/>
        <v>138200</v>
      </c>
      <c r="E188" s="177">
        <f t="shared" si="17"/>
        <v>32315.95</v>
      </c>
      <c r="F188" s="163">
        <f t="shared" si="18"/>
        <v>105884.05</v>
      </c>
    </row>
    <row r="189" spans="1:6" ht="22.5">
      <c r="A189" s="160" t="s">
        <v>633</v>
      </c>
      <c r="B189" s="161" t="s">
        <v>159</v>
      </c>
      <c r="C189" s="162" t="s">
        <v>634</v>
      </c>
      <c r="D189" s="177">
        <f>D190+D195</f>
        <v>138200</v>
      </c>
      <c r="E189" s="177">
        <f>E190+E195</f>
        <v>32315.95</v>
      </c>
      <c r="F189" s="163">
        <f t="shared" si="18"/>
        <v>105884.05</v>
      </c>
    </row>
    <row r="190" spans="1:6" ht="45.75">
      <c r="A190" s="147" t="s">
        <v>496</v>
      </c>
      <c r="B190" s="154" t="s">
        <v>159</v>
      </c>
      <c r="C190" s="155" t="s">
        <v>635</v>
      </c>
      <c r="D190" s="145">
        <f>D191</f>
        <v>130501.8</v>
      </c>
      <c r="E190" s="145">
        <f>E191</f>
        <v>28315.95</v>
      </c>
      <c r="F190" s="156">
        <f t="shared" si="18"/>
        <v>102185.85</v>
      </c>
    </row>
    <row r="191" spans="1:6" ht="23.25">
      <c r="A191" s="147" t="s">
        <v>636</v>
      </c>
      <c r="B191" s="154" t="s">
        <v>159</v>
      </c>
      <c r="C191" s="155" t="s">
        <v>637</v>
      </c>
      <c r="D191" s="145">
        <f>D192+D193+D194</f>
        <v>130501.8</v>
      </c>
      <c r="E191" s="145">
        <f>E192+E193+E194</f>
        <v>28315.95</v>
      </c>
      <c r="F191" s="156">
        <f t="shared" si="18"/>
        <v>102185.85</v>
      </c>
    </row>
    <row r="192" spans="1:6">
      <c r="A192" s="147" t="s">
        <v>500</v>
      </c>
      <c r="B192" s="154" t="s">
        <v>159</v>
      </c>
      <c r="C192" s="155" t="s">
        <v>638</v>
      </c>
      <c r="D192" s="145">
        <v>100231.8</v>
      </c>
      <c r="E192" s="145">
        <v>21593.65</v>
      </c>
      <c r="F192" s="156">
        <f t="shared" si="18"/>
        <v>78638.149999999994</v>
      </c>
    </row>
    <row r="193" spans="1:6" ht="34.5">
      <c r="A193" s="147" t="s">
        <v>502</v>
      </c>
      <c r="B193" s="154" t="s">
        <v>159</v>
      </c>
      <c r="C193" s="155" t="s">
        <v>639</v>
      </c>
      <c r="D193" s="145">
        <v>30270</v>
      </c>
      <c r="E193" s="145">
        <v>6722.3</v>
      </c>
      <c r="F193" s="156">
        <f t="shared" si="18"/>
        <v>23547.7</v>
      </c>
    </row>
    <row r="194" spans="1:6" ht="23.25">
      <c r="A194" s="147" t="s">
        <v>179</v>
      </c>
      <c r="B194" s="154" t="s">
        <v>159</v>
      </c>
      <c r="C194" s="155" t="s">
        <v>640</v>
      </c>
      <c r="D194" s="145">
        <v>0</v>
      </c>
      <c r="E194" s="145">
        <v>0</v>
      </c>
      <c r="F194" s="156">
        <f t="shared" si="18"/>
        <v>0</v>
      </c>
    </row>
    <row r="195" spans="1:6" ht="23.25">
      <c r="A195" s="175" t="s">
        <v>641</v>
      </c>
      <c r="B195" s="154" t="s">
        <v>159</v>
      </c>
      <c r="C195" s="155" t="s">
        <v>642</v>
      </c>
      <c r="D195" s="145">
        <f t="shared" ref="D195:F196" si="19">D196</f>
        <v>7698.2</v>
      </c>
      <c r="E195" s="145">
        <f t="shared" si="19"/>
        <v>4000</v>
      </c>
      <c r="F195" s="156">
        <f t="shared" si="19"/>
        <v>3698.2</v>
      </c>
    </row>
    <row r="196" spans="1:6" ht="23.25">
      <c r="A196" s="147" t="s">
        <v>580</v>
      </c>
      <c r="B196" s="154" t="s">
        <v>159</v>
      </c>
      <c r="C196" s="155" t="s">
        <v>643</v>
      </c>
      <c r="D196" s="145">
        <f t="shared" si="19"/>
        <v>7698.2</v>
      </c>
      <c r="E196" s="145">
        <f t="shared" si="19"/>
        <v>4000</v>
      </c>
      <c r="F196" s="145">
        <f t="shared" si="19"/>
        <v>3698.2</v>
      </c>
    </row>
    <row r="197" spans="1:6">
      <c r="A197" s="147" t="s">
        <v>521</v>
      </c>
      <c r="B197" s="154" t="s">
        <v>159</v>
      </c>
      <c r="C197" s="155" t="s">
        <v>644</v>
      </c>
      <c r="D197" s="145">
        <v>7698.2</v>
      </c>
      <c r="E197" s="145">
        <v>4000</v>
      </c>
      <c r="F197" s="156">
        <f t="shared" ref="F197:F203" si="20">D197-E197</f>
        <v>3698.2</v>
      </c>
    </row>
    <row r="198" spans="1:6" ht="22.5">
      <c r="A198" s="160" t="s">
        <v>280</v>
      </c>
      <c r="B198" s="161" t="s">
        <v>159</v>
      </c>
      <c r="C198" s="162" t="s">
        <v>645</v>
      </c>
      <c r="D198" s="177">
        <f>D199+D206</f>
        <v>189800</v>
      </c>
      <c r="E198" s="177">
        <f>E199+E206</f>
        <v>0</v>
      </c>
      <c r="F198" s="177">
        <f>F199+F206</f>
        <v>189800</v>
      </c>
    </row>
    <row r="199" spans="1:6" ht="33.75">
      <c r="A199" s="160" t="s">
        <v>282</v>
      </c>
      <c r="B199" s="161" t="s">
        <v>159</v>
      </c>
      <c r="C199" s="162" t="s">
        <v>646</v>
      </c>
      <c r="D199" s="177">
        <f t="shared" ref="D199:F200" si="21">D200</f>
        <v>7000</v>
      </c>
      <c r="E199" s="177">
        <f t="shared" si="21"/>
        <v>0</v>
      </c>
      <c r="F199" s="163">
        <f t="shared" si="20"/>
        <v>7000</v>
      </c>
    </row>
    <row r="200" spans="1:6" ht="56.25">
      <c r="A200" s="131" t="s">
        <v>488</v>
      </c>
      <c r="B200" s="182" t="s">
        <v>159</v>
      </c>
      <c r="C200" s="183" t="s">
        <v>647</v>
      </c>
      <c r="D200" s="177">
        <f>D201</f>
        <v>7000</v>
      </c>
      <c r="E200" s="177">
        <f t="shared" si="21"/>
        <v>0</v>
      </c>
      <c r="F200" s="177">
        <f t="shared" si="21"/>
        <v>7000</v>
      </c>
    </row>
    <row r="201" spans="1:6" ht="33.75">
      <c r="A201" s="131" t="s">
        <v>648</v>
      </c>
      <c r="B201" s="182" t="s">
        <v>159</v>
      </c>
      <c r="C201" s="183" t="s">
        <v>649</v>
      </c>
      <c r="D201" s="177">
        <f>D202</f>
        <v>7000</v>
      </c>
      <c r="E201" s="151">
        <f>E202</f>
        <v>0</v>
      </c>
      <c r="F201" s="163">
        <f t="shared" si="20"/>
        <v>7000</v>
      </c>
    </row>
    <row r="202" spans="1:6" ht="22.5">
      <c r="A202" s="172" t="s">
        <v>650</v>
      </c>
      <c r="B202" s="184" t="s">
        <v>159</v>
      </c>
      <c r="C202" s="185" t="s">
        <v>651</v>
      </c>
      <c r="D202" s="177">
        <f>D203</f>
        <v>7000</v>
      </c>
      <c r="E202" s="151">
        <f>E203</f>
        <v>0</v>
      </c>
      <c r="F202" s="163">
        <f t="shared" si="20"/>
        <v>7000</v>
      </c>
    </row>
    <row r="203" spans="1:6" ht="23.25">
      <c r="A203" s="175" t="s">
        <v>641</v>
      </c>
      <c r="B203" s="142" t="s">
        <v>159</v>
      </c>
      <c r="C203" s="185" t="s">
        <v>652</v>
      </c>
      <c r="D203" s="145">
        <f>D204</f>
        <v>7000</v>
      </c>
      <c r="E203" s="145">
        <f>E204</f>
        <v>0</v>
      </c>
      <c r="F203" s="145">
        <f t="shared" si="20"/>
        <v>7000</v>
      </c>
    </row>
    <row r="204" spans="1:6" ht="23.25">
      <c r="A204" s="147" t="s">
        <v>580</v>
      </c>
      <c r="B204" s="142" t="s">
        <v>159</v>
      </c>
      <c r="C204" s="185" t="s">
        <v>653</v>
      </c>
      <c r="D204" s="145">
        <f>D205</f>
        <v>7000</v>
      </c>
      <c r="E204" s="145">
        <f>E205</f>
        <v>0</v>
      </c>
      <c r="F204" s="156">
        <f>F205</f>
        <v>7000</v>
      </c>
    </row>
    <row r="205" spans="1:6">
      <c r="A205" s="147" t="s">
        <v>521</v>
      </c>
      <c r="B205" s="142" t="s">
        <v>159</v>
      </c>
      <c r="C205" s="185" t="s">
        <v>654</v>
      </c>
      <c r="D205" s="145">
        <v>7000</v>
      </c>
      <c r="E205" s="145">
        <v>0</v>
      </c>
      <c r="F205" s="156">
        <f>D205-E205</f>
        <v>7000</v>
      </c>
    </row>
    <row r="206" spans="1:6" ht="23.25">
      <c r="A206" s="176" t="s">
        <v>655</v>
      </c>
      <c r="B206" s="169" t="s">
        <v>159</v>
      </c>
      <c r="C206" s="171" t="s">
        <v>656</v>
      </c>
      <c r="D206" s="151">
        <f>D207</f>
        <v>182800</v>
      </c>
      <c r="E206" s="151">
        <f>E207</f>
        <v>0</v>
      </c>
      <c r="F206" s="163">
        <f>D206-E206</f>
        <v>182800</v>
      </c>
    </row>
    <row r="207" spans="1:6" ht="56.25">
      <c r="A207" s="131" t="s">
        <v>488</v>
      </c>
      <c r="B207" s="169" t="s">
        <v>159</v>
      </c>
      <c r="C207" s="171" t="s">
        <v>657</v>
      </c>
      <c r="D207" s="151">
        <f>D208</f>
        <v>182800</v>
      </c>
      <c r="E207" s="151">
        <f>E208</f>
        <v>0</v>
      </c>
      <c r="F207" s="163">
        <f>F208</f>
        <v>182800</v>
      </c>
    </row>
    <row r="208" spans="1:6" ht="22.5">
      <c r="A208" s="131" t="s">
        <v>658</v>
      </c>
      <c r="B208" s="169" t="s">
        <v>159</v>
      </c>
      <c r="C208" s="171" t="s">
        <v>659</v>
      </c>
      <c r="D208" s="151">
        <f>D210</f>
        <v>182800</v>
      </c>
      <c r="E208" s="151">
        <f>E209</f>
        <v>0</v>
      </c>
      <c r="F208" s="163">
        <f>D208-E208</f>
        <v>182800</v>
      </c>
    </row>
    <row r="209" spans="1:6" ht="22.5">
      <c r="A209" s="131" t="s">
        <v>660</v>
      </c>
      <c r="B209" s="169" t="s">
        <v>159</v>
      </c>
      <c r="C209" s="171" t="s">
        <v>661</v>
      </c>
      <c r="D209" s="151">
        <f>D210</f>
        <v>182800</v>
      </c>
      <c r="E209" s="151">
        <f>E210</f>
        <v>0</v>
      </c>
      <c r="F209" s="151">
        <f>F210</f>
        <v>365600</v>
      </c>
    </row>
    <row r="210" spans="1:6" ht="23.25">
      <c r="A210" s="175" t="s">
        <v>641</v>
      </c>
      <c r="B210" s="154" t="s">
        <v>159</v>
      </c>
      <c r="C210" s="174" t="s">
        <v>662</v>
      </c>
      <c r="D210" s="145">
        <f>D211</f>
        <v>182800</v>
      </c>
      <c r="E210" s="145">
        <f>E211</f>
        <v>0</v>
      </c>
      <c r="F210" s="156">
        <f>F211+F212</f>
        <v>365600</v>
      </c>
    </row>
    <row r="211" spans="1:6" ht="23.25">
      <c r="A211" s="147" t="s">
        <v>580</v>
      </c>
      <c r="B211" s="154" t="s">
        <v>159</v>
      </c>
      <c r="C211" s="174" t="s">
        <v>663</v>
      </c>
      <c r="D211" s="145">
        <f>D212</f>
        <v>182800</v>
      </c>
      <c r="E211" s="145">
        <f>E212</f>
        <v>0</v>
      </c>
      <c r="F211" s="156">
        <f t="shared" ref="F211:F223" si="22">D211-E211</f>
        <v>182800</v>
      </c>
    </row>
    <row r="212" spans="1:6">
      <c r="A212" s="147" t="s">
        <v>521</v>
      </c>
      <c r="B212" s="154" t="s">
        <v>159</v>
      </c>
      <c r="C212" s="174" t="s">
        <v>664</v>
      </c>
      <c r="D212" s="145">
        <v>182800</v>
      </c>
      <c r="E212" s="145">
        <v>0</v>
      </c>
      <c r="F212" s="156">
        <f t="shared" si="22"/>
        <v>182800</v>
      </c>
    </row>
    <row r="213" spans="1:6">
      <c r="A213" s="160" t="s">
        <v>296</v>
      </c>
      <c r="B213" s="161" t="s">
        <v>159</v>
      </c>
      <c r="C213" s="162" t="s">
        <v>665</v>
      </c>
      <c r="D213" s="177">
        <f>D214+D224+D237</f>
        <v>5279879.5600000005</v>
      </c>
      <c r="E213" s="177">
        <f>E214+E224+E237</f>
        <v>7304.5</v>
      </c>
      <c r="F213" s="177">
        <f>F214+F224+F237</f>
        <v>5272575.0600000005</v>
      </c>
    </row>
    <row r="214" spans="1:6">
      <c r="A214" s="160" t="s">
        <v>298</v>
      </c>
      <c r="B214" s="161" t="s">
        <v>159</v>
      </c>
      <c r="C214" s="162" t="s">
        <v>666</v>
      </c>
      <c r="D214" s="177">
        <f>D215</f>
        <v>46200</v>
      </c>
      <c r="E214" s="151">
        <f>E215</f>
        <v>7304.5</v>
      </c>
      <c r="F214" s="163">
        <f t="shared" si="22"/>
        <v>38895.5</v>
      </c>
    </row>
    <row r="215" spans="1:6">
      <c r="A215" s="160" t="s">
        <v>623</v>
      </c>
      <c r="B215" s="161" t="s">
        <v>159</v>
      </c>
      <c r="C215" s="162" t="s">
        <v>667</v>
      </c>
      <c r="D215" s="177">
        <f>D216</f>
        <v>46200</v>
      </c>
      <c r="E215" s="151">
        <f>E216</f>
        <v>7304.5</v>
      </c>
      <c r="F215" s="163">
        <f t="shared" si="22"/>
        <v>38895.5</v>
      </c>
    </row>
    <row r="216" spans="1:6" ht="22.5">
      <c r="A216" s="186" t="s">
        <v>668</v>
      </c>
      <c r="B216" s="182" t="s">
        <v>159</v>
      </c>
      <c r="C216" s="183" t="s">
        <v>669</v>
      </c>
      <c r="D216" s="177">
        <f>D217+D221</f>
        <v>46200</v>
      </c>
      <c r="E216" s="151">
        <f>E217+E222</f>
        <v>7304.5</v>
      </c>
      <c r="F216" s="163">
        <f t="shared" si="22"/>
        <v>38895.5</v>
      </c>
    </row>
    <row r="217" spans="1:6" ht="45.75">
      <c r="A217" s="147" t="s">
        <v>496</v>
      </c>
      <c r="B217" s="154" t="s">
        <v>159</v>
      </c>
      <c r="C217" s="155" t="s">
        <v>670</v>
      </c>
      <c r="D217" s="145">
        <f>D218</f>
        <v>43827.040000000001</v>
      </c>
      <c r="E217" s="145">
        <f>E218</f>
        <v>7304.5</v>
      </c>
      <c r="F217" s="156">
        <f t="shared" si="22"/>
        <v>36522.54</v>
      </c>
    </row>
    <row r="218" spans="1:6" ht="23.25">
      <c r="A218" s="147" t="s">
        <v>170</v>
      </c>
      <c r="B218" s="154" t="s">
        <v>159</v>
      </c>
      <c r="C218" s="155" t="s">
        <v>671</v>
      </c>
      <c r="D218" s="145">
        <f>D219+D220</f>
        <v>43827.040000000001</v>
      </c>
      <c r="E218" s="145">
        <f>E219+E220</f>
        <v>7304.5</v>
      </c>
      <c r="F218" s="156">
        <f t="shared" si="22"/>
        <v>36522.54</v>
      </c>
    </row>
    <row r="219" spans="1:6">
      <c r="A219" s="147" t="s">
        <v>500</v>
      </c>
      <c r="B219" s="154" t="s">
        <v>159</v>
      </c>
      <c r="C219" s="155" t="s">
        <v>672</v>
      </c>
      <c r="D219" s="145">
        <v>33661.32</v>
      </c>
      <c r="E219" s="145">
        <v>5610.22</v>
      </c>
      <c r="F219" s="156">
        <f>D219-E219</f>
        <v>28051.1</v>
      </c>
    </row>
    <row r="220" spans="1:6" ht="34.5">
      <c r="A220" s="147" t="s">
        <v>502</v>
      </c>
      <c r="B220" s="154" t="s">
        <v>159</v>
      </c>
      <c r="C220" s="155" t="s">
        <v>673</v>
      </c>
      <c r="D220" s="145">
        <v>10165.719999999999</v>
      </c>
      <c r="E220" s="145">
        <v>1694.28</v>
      </c>
      <c r="F220" s="156">
        <f t="shared" si="22"/>
        <v>8471.4399999999987</v>
      </c>
    </row>
    <row r="221" spans="1:6" ht="23.25">
      <c r="A221" s="175" t="s">
        <v>641</v>
      </c>
      <c r="B221" s="142" t="s">
        <v>159</v>
      </c>
      <c r="C221" s="143" t="s">
        <v>674</v>
      </c>
      <c r="D221" s="145">
        <f>D222</f>
        <v>2372.96</v>
      </c>
      <c r="E221" s="145">
        <f>E222</f>
        <v>0</v>
      </c>
      <c r="F221" s="156">
        <f t="shared" si="22"/>
        <v>2372.96</v>
      </c>
    </row>
    <row r="222" spans="1:6" ht="23.25">
      <c r="A222" s="147" t="s">
        <v>580</v>
      </c>
      <c r="B222" s="142" t="s">
        <v>159</v>
      </c>
      <c r="C222" s="143" t="s">
        <v>675</v>
      </c>
      <c r="D222" s="145">
        <f>D223</f>
        <v>2372.96</v>
      </c>
      <c r="E222" s="145">
        <f>E223</f>
        <v>0</v>
      </c>
      <c r="F222" s="156">
        <f t="shared" si="22"/>
        <v>2372.96</v>
      </c>
    </row>
    <row r="223" spans="1:6">
      <c r="A223" s="147" t="s">
        <v>521</v>
      </c>
      <c r="B223" s="142" t="s">
        <v>159</v>
      </c>
      <c r="C223" s="143" t="s">
        <v>676</v>
      </c>
      <c r="D223" s="145">
        <v>2372.96</v>
      </c>
      <c r="E223" s="145">
        <v>0</v>
      </c>
      <c r="F223" s="156">
        <f t="shared" si="22"/>
        <v>2372.96</v>
      </c>
    </row>
    <row r="224" spans="1:6">
      <c r="A224" s="186" t="s">
        <v>310</v>
      </c>
      <c r="B224" s="182" t="s">
        <v>159</v>
      </c>
      <c r="C224" s="183" t="s">
        <v>677</v>
      </c>
      <c r="D224" s="177">
        <f>D225+D230</f>
        <v>4837892.3100000005</v>
      </c>
      <c r="E224" s="177">
        <f>E225+E230</f>
        <v>0</v>
      </c>
      <c r="F224" s="177">
        <f>F225+F230</f>
        <v>4837892.3100000005</v>
      </c>
    </row>
    <row r="225" spans="1:6">
      <c r="A225" s="148" t="s">
        <v>678</v>
      </c>
      <c r="B225" s="149" t="s">
        <v>159</v>
      </c>
      <c r="C225" s="150" t="s">
        <v>679</v>
      </c>
      <c r="D225" s="151">
        <f>D226</f>
        <v>2320192.31</v>
      </c>
      <c r="E225" s="151">
        <f>E226</f>
        <v>0</v>
      </c>
      <c r="F225" s="163">
        <f>D225-E225</f>
        <v>2320192.31</v>
      </c>
    </row>
    <row r="226" spans="1:6" ht="23.25">
      <c r="A226" s="148" t="s">
        <v>680</v>
      </c>
      <c r="B226" s="149" t="s">
        <v>159</v>
      </c>
      <c r="C226" s="150" t="s">
        <v>681</v>
      </c>
      <c r="D226" s="151">
        <f>D227</f>
        <v>2320192.31</v>
      </c>
      <c r="E226" s="151">
        <f>E227</f>
        <v>0</v>
      </c>
      <c r="F226" s="163">
        <f>D226-E226</f>
        <v>2320192.31</v>
      </c>
    </row>
    <row r="227" spans="1:6" ht="23.25">
      <c r="A227" s="175" t="s">
        <v>641</v>
      </c>
      <c r="B227" s="142" t="s">
        <v>159</v>
      </c>
      <c r="C227" s="143" t="s">
        <v>682</v>
      </c>
      <c r="D227" s="145">
        <f t="shared" ref="D227:F228" si="23">D228</f>
        <v>2320192.31</v>
      </c>
      <c r="E227" s="145">
        <f t="shared" si="23"/>
        <v>0</v>
      </c>
      <c r="F227" s="156">
        <f t="shared" si="23"/>
        <v>2320192.31</v>
      </c>
    </row>
    <row r="228" spans="1:6" ht="23.25">
      <c r="A228" s="147" t="s">
        <v>580</v>
      </c>
      <c r="B228" s="142" t="s">
        <v>159</v>
      </c>
      <c r="C228" s="143" t="s">
        <v>683</v>
      </c>
      <c r="D228" s="145">
        <f t="shared" si="23"/>
        <v>2320192.31</v>
      </c>
      <c r="E228" s="145">
        <f t="shared" si="23"/>
        <v>0</v>
      </c>
      <c r="F228" s="156">
        <f t="shared" si="23"/>
        <v>2320192.31</v>
      </c>
    </row>
    <row r="229" spans="1:6">
      <c r="A229" s="147" t="s">
        <v>684</v>
      </c>
      <c r="B229" s="142" t="s">
        <v>159</v>
      </c>
      <c r="C229" s="143" t="s">
        <v>685</v>
      </c>
      <c r="D229" s="145">
        <v>2320192.31</v>
      </c>
      <c r="E229" s="145">
        <v>0</v>
      </c>
      <c r="F229" s="156">
        <f t="shared" ref="F229:F240" si="24">D229-E229</f>
        <v>2320192.31</v>
      </c>
    </row>
    <row r="230" spans="1:6" ht="33.75">
      <c r="A230" s="187" t="s">
        <v>686</v>
      </c>
      <c r="B230" s="149" t="s">
        <v>159</v>
      </c>
      <c r="C230" s="150" t="s">
        <v>687</v>
      </c>
      <c r="D230" s="151">
        <f>D231+D235</f>
        <v>2517700</v>
      </c>
      <c r="E230" s="151">
        <f>E231+E235</f>
        <v>0</v>
      </c>
      <c r="F230" s="163">
        <f t="shared" si="24"/>
        <v>2517700</v>
      </c>
    </row>
    <row r="231" spans="1:6" ht="23.25">
      <c r="A231" s="148" t="s">
        <v>688</v>
      </c>
      <c r="B231" s="149" t="s">
        <v>159</v>
      </c>
      <c r="C231" s="150" t="s">
        <v>689</v>
      </c>
      <c r="D231" s="151">
        <f t="shared" ref="D231:E233" si="25">D232</f>
        <v>885000</v>
      </c>
      <c r="E231" s="151">
        <f t="shared" si="25"/>
        <v>0</v>
      </c>
      <c r="F231" s="163">
        <f t="shared" si="24"/>
        <v>885000</v>
      </c>
    </row>
    <row r="232" spans="1:6" ht="23.25">
      <c r="A232" s="175" t="s">
        <v>641</v>
      </c>
      <c r="B232" s="142" t="s">
        <v>159</v>
      </c>
      <c r="C232" s="143" t="s">
        <v>690</v>
      </c>
      <c r="D232" s="145">
        <f>D233</f>
        <v>885000</v>
      </c>
      <c r="E232" s="145">
        <f>E233</f>
        <v>0</v>
      </c>
      <c r="F232" s="156">
        <f t="shared" si="24"/>
        <v>885000</v>
      </c>
    </row>
    <row r="233" spans="1:6" ht="23.25">
      <c r="A233" s="147" t="s">
        <v>580</v>
      </c>
      <c r="B233" s="142" t="s">
        <v>159</v>
      </c>
      <c r="C233" s="143" t="s">
        <v>691</v>
      </c>
      <c r="D233" s="145">
        <f t="shared" si="25"/>
        <v>885000</v>
      </c>
      <c r="E233" s="145">
        <f t="shared" si="25"/>
        <v>0</v>
      </c>
      <c r="F233" s="156">
        <f t="shared" si="24"/>
        <v>885000</v>
      </c>
    </row>
    <row r="234" spans="1:6">
      <c r="A234" s="147" t="s">
        <v>684</v>
      </c>
      <c r="B234" s="142" t="s">
        <v>159</v>
      </c>
      <c r="C234" s="143" t="s">
        <v>692</v>
      </c>
      <c r="D234" s="145">
        <v>885000</v>
      </c>
      <c r="E234" s="145">
        <v>0</v>
      </c>
      <c r="F234" s="156">
        <f t="shared" si="24"/>
        <v>885000</v>
      </c>
    </row>
    <row r="235" spans="1:6" ht="34.5">
      <c r="A235" s="176" t="s">
        <v>693</v>
      </c>
      <c r="B235" s="149" t="s">
        <v>159</v>
      </c>
      <c r="C235" s="150" t="s">
        <v>694</v>
      </c>
      <c r="D235" s="151">
        <f>D236</f>
        <v>1632700</v>
      </c>
      <c r="E235" s="151">
        <f>E237</f>
        <v>0</v>
      </c>
      <c r="F235" s="163">
        <f t="shared" si="24"/>
        <v>1632700</v>
      </c>
    </row>
    <row r="236" spans="1:6">
      <c r="A236" s="147" t="s">
        <v>521</v>
      </c>
      <c r="B236" s="142" t="s">
        <v>159</v>
      </c>
      <c r="C236" s="157" t="s">
        <v>695</v>
      </c>
      <c r="D236" s="145">
        <v>1632700</v>
      </c>
      <c r="E236" s="145">
        <v>0</v>
      </c>
      <c r="F236" s="156">
        <f t="shared" si="24"/>
        <v>1632700</v>
      </c>
    </row>
    <row r="237" spans="1:6">
      <c r="A237" s="186" t="s">
        <v>329</v>
      </c>
      <c r="B237" s="182" t="s">
        <v>159</v>
      </c>
      <c r="C237" s="183" t="s">
        <v>696</v>
      </c>
      <c r="D237" s="177">
        <f t="shared" ref="D237:E242" si="26">D238</f>
        <v>395787.25</v>
      </c>
      <c r="E237" s="151">
        <f t="shared" si="26"/>
        <v>0</v>
      </c>
      <c r="F237" s="163">
        <f t="shared" si="24"/>
        <v>395787.25</v>
      </c>
    </row>
    <row r="238" spans="1:6" ht="56.25">
      <c r="A238" s="131" t="s">
        <v>488</v>
      </c>
      <c r="B238" s="182" t="s">
        <v>159</v>
      </c>
      <c r="C238" s="183" t="s">
        <v>697</v>
      </c>
      <c r="D238" s="177">
        <f>D241</f>
        <v>395787.25</v>
      </c>
      <c r="E238" s="151">
        <f>E241</f>
        <v>0</v>
      </c>
      <c r="F238" s="163">
        <f t="shared" si="24"/>
        <v>395787.25</v>
      </c>
    </row>
    <row r="239" spans="1:6">
      <c r="A239" s="131" t="s">
        <v>698</v>
      </c>
      <c r="B239" s="182" t="s">
        <v>533</v>
      </c>
      <c r="C239" s="183" t="s">
        <v>699</v>
      </c>
      <c r="D239" s="151">
        <f>D240</f>
        <v>395787.25</v>
      </c>
      <c r="E239" s="151">
        <f>E240</f>
        <v>0</v>
      </c>
      <c r="F239" s="156">
        <f t="shared" si="24"/>
        <v>395787.25</v>
      </c>
    </row>
    <row r="240" spans="1:6" ht="33.75">
      <c r="A240" s="131" t="s">
        <v>700</v>
      </c>
      <c r="B240" s="182" t="s">
        <v>159</v>
      </c>
      <c r="C240" s="183" t="s">
        <v>701</v>
      </c>
      <c r="D240" s="151">
        <f>D241</f>
        <v>395787.25</v>
      </c>
      <c r="E240" s="151">
        <f>E241</f>
        <v>0</v>
      </c>
      <c r="F240" s="156">
        <f t="shared" si="24"/>
        <v>395787.25</v>
      </c>
    </row>
    <row r="241" spans="1:6" ht="23.25">
      <c r="A241" s="175" t="s">
        <v>641</v>
      </c>
      <c r="B241" s="142" t="s">
        <v>159</v>
      </c>
      <c r="C241" s="185" t="s">
        <v>702</v>
      </c>
      <c r="D241" s="145">
        <f t="shared" si="26"/>
        <v>395787.25</v>
      </c>
      <c r="E241" s="145">
        <f t="shared" si="26"/>
        <v>0</v>
      </c>
      <c r="F241" s="156">
        <f>D241-E241</f>
        <v>395787.25</v>
      </c>
    </row>
    <row r="242" spans="1:6" ht="23.25">
      <c r="A242" s="147" t="s">
        <v>580</v>
      </c>
      <c r="B242" s="142" t="s">
        <v>159</v>
      </c>
      <c r="C242" s="185" t="s">
        <v>703</v>
      </c>
      <c r="D242" s="145">
        <f t="shared" si="26"/>
        <v>395787.25</v>
      </c>
      <c r="E242" s="145">
        <f t="shared" si="26"/>
        <v>0</v>
      </c>
      <c r="F242" s="156">
        <f>D242-E242</f>
        <v>395787.25</v>
      </c>
    </row>
    <row r="243" spans="1:6">
      <c r="A243" s="147" t="s">
        <v>684</v>
      </c>
      <c r="B243" s="142" t="s">
        <v>159</v>
      </c>
      <c r="C243" s="185" t="s">
        <v>704</v>
      </c>
      <c r="D243" s="145">
        <v>395787.25</v>
      </c>
      <c r="E243" s="145">
        <v>0</v>
      </c>
      <c r="F243" s="156">
        <f>D243-E243</f>
        <v>395787.25</v>
      </c>
    </row>
    <row r="244" spans="1:6">
      <c r="A244" s="160" t="s">
        <v>705</v>
      </c>
      <c r="B244" s="161" t="s">
        <v>159</v>
      </c>
      <c r="C244" s="162" t="s">
        <v>706</v>
      </c>
      <c r="D244" s="177">
        <f>D245+D274+D305</f>
        <v>17330235.240000002</v>
      </c>
      <c r="E244" s="177">
        <f>E245+E274+E305</f>
        <v>2518554.56</v>
      </c>
      <c r="F244" s="177">
        <f>F245+F274+F305</f>
        <v>14811680.68</v>
      </c>
    </row>
    <row r="245" spans="1:6">
      <c r="A245" s="160" t="s">
        <v>338</v>
      </c>
      <c r="B245" s="161" t="s">
        <v>159</v>
      </c>
      <c r="C245" s="162" t="s">
        <v>707</v>
      </c>
      <c r="D245" s="177">
        <f>D246+D255</f>
        <v>745000</v>
      </c>
      <c r="E245" s="177">
        <f>E246+E255</f>
        <v>250956.05</v>
      </c>
      <c r="F245" s="177">
        <f>F246+F255</f>
        <v>494043.94999999995</v>
      </c>
    </row>
    <row r="246" spans="1:6">
      <c r="A246" s="160" t="s">
        <v>708</v>
      </c>
      <c r="B246" s="161" t="s">
        <v>159</v>
      </c>
      <c r="C246" s="171" t="s">
        <v>709</v>
      </c>
      <c r="D246" s="151">
        <f>D251+D247</f>
        <v>745000</v>
      </c>
      <c r="E246" s="151">
        <f>E251+E247</f>
        <v>250956.05</v>
      </c>
      <c r="F246" s="151">
        <f>F251+F247</f>
        <v>494043.94999999995</v>
      </c>
    </row>
    <row r="247" spans="1:6">
      <c r="A247" s="160" t="s">
        <v>710</v>
      </c>
      <c r="B247" s="161" t="s">
        <v>159</v>
      </c>
      <c r="C247" s="171" t="s">
        <v>711</v>
      </c>
      <c r="D247" s="151">
        <f t="shared" ref="D247:E249" si="27">D248</f>
        <v>210000</v>
      </c>
      <c r="E247" s="151">
        <f t="shared" si="27"/>
        <v>124177.97</v>
      </c>
      <c r="F247" s="163">
        <f>D247-E247</f>
        <v>85822.03</v>
      </c>
    </row>
    <row r="248" spans="1:6" ht="23.25">
      <c r="A248" s="175" t="s">
        <v>641</v>
      </c>
      <c r="B248" s="188" t="s">
        <v>159</v>
      </c>
      <c r="C248" s="143" t="s">
        <v>712</v>
      </c>
      <c r="D248" s="158">
        <f t="shared" si="27"/>
        <v>210000</v>
      </c>
      <c r="E248" s="158">
        <f t="shared" si="27"/>
        <v>124177.97</v>
      </c>
      <c r="F248" s="159">
        <f>D248-E248</f>
        <v>85822.03</v>
      </c>
    </row>
    <row r="249" spans="1:6" ht="23.25">
      <c r="A249" s="147" t="s">
        <v>580</v>
      </c>
      <c r="B249" s="188" t="s">
        <v>159</v>
      </c>
      <c r="C249" s="143" t="s">
        <v>713</v>
      </c>
      <c r="D249" s="158">
        <f t="shared" si="27"/>
        <v>210000</v>
      </c>
      <c r="E249" s="158">
        <f t="shared" si="27"/>
        <v>124177.97</v>
      </c>
      <c r="F249" s="159">
        <f>D249-E249</f>
        <v>85822.03</v>
      </c>
    </row>
    <row r="250" spans="1:6">
      <c r="A250" s="147" t="s">
        <v>684</v>
      </c>
      <c r="B250" s="188" t="s">
        <v>159</v>
      </c>
      <c r="C250" s="143" t="s">
        <v>714</v>
      </c>
      <c r="D250" s="158">
        <v>210000</v>
      </c>
      <c r="E250" s="158">
        <v>124177.97</v>
      </c>
      <c r="F250" s="159">
        <f>D250-E250</f>
        <v>85822.03</v>
      </c>
    </row>
    <row r="251" spans="1:6">
      <c r="A251" s="148" t="s">
        <v>715</v>
      </c>
      <c r="B251" s="182" t="s">
        <v>159</v>
      </c>
      <c r="C251" s="150" t="s">
        <v>716</v>
      </c>
      <c r="D251" s="151">
        <f t="shared" ref="D251:F253" si="28">D252</f>
        <v>535000</v>
      </c>
      <c r="E251" s="151">
        <f t="shared" si="28"/>
        <v>126778.08</v>
      </c>
      <c r="F251" s="151">
        <f t="shared" si="28"/>
        <v>408221.92</v>
      </c>
    </row>
    <row r="252" spans="1:6" ht="23.25">
      <c r="A252" s="175" t="s">
        <v>641</v>
      </c>
      <c r="B252" s="189" t="s">
        <v>159</v>
      </c>
      <c r="C252" s="143" t="s">
        <v>717</v>
      </c>
      <c r="D252" s="145">
        <f t="shared" si="28"/>
        <v>535000</v>
      </c>
      <c r="E252" s="145">
        <f t="shared" si="28"/>
        <v>126778.08</v>
      </c>
      <c r="F252" s="156">
        <f>D252-E252</f>
        <v>408221.92</v>
      </c>
    </row>
    <row r="253" spans="1:6" ht="23.25">
      <c r="A253" s="147" t="s">
        <v>580</v>
      </c>
      <c r="B253" s="142" t="s">
        <v>159</v>
      </c>
      <c r="C253" s="143" t="s">
        <v>718</v>
      </c>
      <c r="D253" s="145">
        <f t="shared" si="28"/>
        <v>535000</v>
      </c>
      <c r="E253" s="145">
        <f t="shared" si="28"/>
        <v>126778.08</v>
      </c>
      <c r="F253" s="156">
        <f>D253-E253</f>
        <v>408221.92</v>
      </c>
    </row>
    <row r="254" spans="1:6">
      <c r="A254" s="147" t="s">
        <v>684</v>
      </c>
      <c r="B254" s="142" t="s">
        <v>159</v>
      </c>
      <c r="C254" s="143" t="s">
        <v>719</v>
      </c>
      <c r="D254" s="145">
        <v>535000</v>
      </c>
      <c r="E254" s="145">
        <v>126778.08</v>
      </c>
      <c r="F254" s="156">
        <f>D254-E254</f>
        <v>408221.92</v>
      </c>
    </row>
    <row r="255" spans="1:6" ht="34.5">
      <c r="A255" s="148" t="s">
        <v>720</v>
      </c>
      <c r="B255" s="149" t="s">
        <v>159</v>
      </c>
      <c r="C255" s="171" t="s">
        <v>721</v>
      </c>
      <c r="D255" s="151">
        <f>D256+D267+D260</f>
        <v>0</v>
      </c>
      <c r="E255" s="151">
        <f>E256+E267+E260</f>
        <v>0</v>
      </c>
      <c r="F255" s="151">
        <f>F256+F267+F260</f>
        <v>0</v>
      </c>
    </row>
    <row r="256" spans="1:6" ht="23.25">
      <c r="A256" s="148" t="s">
        <v>722</v>
      </c>
      <c r="B256" s="149" t="s">
        <v>159</v>
      </c>
      <c r="C256" s="171" t="s">
        <v>723</v>
      </c>
      <c r="D256" s="151">
        <f t="shared" ref="D256:F258" si="29">D257</f>
        <v>0</v>
      </c>
      <c r="E256" s="151">
        <f t="shared" si="29"/>
        <v>0</v>
      </c>
      <c r="F256" s="163">
        <f t="shared" si="29"/>
        <v>0</v>
      </c>
    </row>
    <row r="257" spans="1:6" ht="23.25">
      <c r="A257" s="141" t="s">
        <v>724</v>
      </c>
      <c r="B257" s="142" t="s">
        <v>159</v>
      </c>
      <c r="C257" s="155" t="s">
        <v>725</v>
      </c>
      <c r="D257" s="145">
        <f t="shared" si="29"/>
        <v>0</v>
      </c>
      <c r="E257" s="145">
        <f t="shared" si="29"/>
        <v>0</v>
      </c>
      <c r="F257" s="156">
        <f t="shared" si="29"/>
        <v>0</v>
      </c>
    </row>
    <row r="258" spans="1:6">
      <c r="A258" s="141" t="s">
        <v>726</v>
      </c>
      <c r="B258" s="142" t="s">
        <v>159</v>
      </c>
      <c r="C258" s="155" t="s">
        <v>727</v>
      </c>
      <c r="D258" s="145">
        <f>D259</f>
        <v>0</v>
      </c>
      <c r="E258" s="145">
        <f t="shared" si="29"/>
        <v>0</v>
      </c>
      <c r="F258" s="145">
        <f t="shared" si="29"/>
        <v>0</v>
      </c>
    </row>
    <row r="259" spans="1:6" ht="34.5">
      <c r="A259" s="147" t="s">
        <v>728</v>
      </c>
      <c r="B259" s="154" t="s">
        <v>159</v>
      </c>
      <c r="C259" s="155" t="s">
        <v>729</v>
      </c>
      <c r="D259" s="145">
        <v>0</v>
      </c>
      <c r="E259" s="145">
        <v>0</v>
      </c>
      <c r="F259" s="156">
        <f>D259-E259</f>
        <v>0</v>
      </c>
    </row>
    <row r="260" spans="1:6" ht="23.25">
      <c r="A260" s="148" t="s">
        <v>730</v>
      </c>
      <c r="B260" s="149">
        <v>200</v>
      </c>
      <c r="C260" s="171" t="s">
        <v>731</v>
      </c>
      <c r="D260" s="151">
        <f>D261+D264</f>
        <v>0</v>
      </c>
      <c r="E260" s="151">
        <f>E261+E264</f>
        <v>0</v>
      </c>
      <c r="F260" s="151">
        <f>F261+F264</f>
        <v>0</v>
      </c>
    </row>
    <row r="261" spans="1:6" ht="23.25">
      <c r="A261" s="141" t="s">
        <v>724</v>
      </c>
      <c r="B261" s="154" t="s">
        <v>159</v>
      </c>
      <c r="C261" s="155" t="s">
        <v>732</v>
      </c>
      <c r="D261" s="145">
        <f t="shared" ref="D261:F262" si="30">D262</f>
        <v>0</v>
      </c>
      <c r="E261" s="145">
        <f t="shared" si="30"/>
        <v>0</v>
      </c>
      <c r="F261" s="145">
        <f t="shared" si="30"/>
        <v>0</v>
      </c>
    </row>
    <row r="262" spans="1:6">
      <c r="A262" s="141" t="s">
        <v>726</v>
      </c>
      <c r="B262" s="154" t="s">
        <v>159</v>
      </c>
      <c r="C262" s="155" t="s">
        <v>733</v>
      </c>
      <c r="D262" s="145">
        <f t="shared" si="30"/>
        <v>0</v>
      </c>
      <c r="E262" s="145">
        <f t="shared" si="30"/>
        <v>0</v>
      </c>
      <c r="F262" s="145">
        <f t="shared" si="30"/>
        <v>0</v>
      </c>
    </row>
    <row r="263" spans="1:6" ht="34.5">
      <c r="A263" s="147" t="s">
        <v>728</v>
      </c>
      <c r="B263" s="154" t="s">
        <v>159</v>
      </c>
      <c r="C263" s="155" t="s">
        <v>734</v>
      </c>
      <c r="D263" s="145">
        <v>0</v>
      </c>
      <c r="E263" s="145">
        <v>0</v>
      </c>
      <c r="F263" s="145">
        <f>D263-E263</f>
        <v>0</v>
      </c>
    </row>
    <row r="264" spans="1:6">
      <c r="A264" s="141" t="s">
        <v>523</v>
      </c>
      <c r="B264" s="154" t="s">
        <v>159</v>
      </c>
      <c r="C264" s="155" t="s">
        <v>735</v>
      </c>
      <c r="D264" s="145">
        <f t="shared" ref="D264:F265" si="31">D265</f>
        <v>0</v>
      </c>
      <c r="E264" s="145">
        <f t="shared" si="31"/>
        <v>0</v>
      </c>
      <c r="F264" s="145">
        <f t="shared" si="31"/>
        <v>0</v>
      </c>
    </row>
    <row r="265" spans="1:6">
      <c r="A265" s="141" t="s">
        <v>525</v>
      </c>
      <c r="B265" s="154" t="s">
        <v>159</v>
      </c>
      <c r="C265" s="155" t="s">
        <v>736</v>
      </c>
      <c r="D265" s="145">
        <f t="shared" si="31"/>
        <v>0</v>
      </c>
      <c r="E265" s="145">
        <f t="shared" si="31"/>
        <v>0</v>
      </c>
      <c r="F265" s="145">
        <f t="shared" si="31"/>
        <v>0</v>
      </c>
    </row>
    <row r="266" spans="1:6">
      <c r="A266" s="141" t="s">
        <v>529</v>
      </c>
      <c r="B266" s="154" t="s">
        <v>159</v>
      </c>
      <c r="C266" s="155" t="s">
        <v>737</v>
      </c>
      <c r="D266" s="145">
        <v>0</v>
      </c>
      <c r="E266" s="145">
        <v>0</v>
      </c>
      <c r="F266" s="145">
        <f>D266-E266</f>
        <v>0</v>
      </c>
    </row>
    <row r="267" spans="1:6" ht="45.75">
      <c r="A267" s="148" t="s">
        <v>738</v>
      </c>
      <c r="B267" s="169" t="s">
        <v>159</v>
      </c>
      <c r="C267" s="171" t="s">
        <v>739</v>
      </c>
      <c r="D267" s="151">
        <f>D268+D271</f>
        <v>0</v>
      </c>
      <c r="E267" s="151">
        <f>E268+E271</f>
        <v>0</v>
      </c>
      <c r="F267" s="151">
        <f>F268+F271</f>
        <v>0</v>
      </c>
    </row>
    <row r="268" spans="1:6" ht="23.25">
      <c r="A268" s="141" t="s">
        <v>724</v>
      </c>
      <c r="B268" s="154" t="s">
        <v>159</v>
      </c>
      <c r="C268" s="174" t="s">
        <v>740</v>
      </c>
      <c r="D268" s="145">
        <f t="shared" ref="D268:F272" si="32">D269</f>
        <v>0</v>
      </c>
      <c r="E268" s="145">
        <f t="shared" si="32"/>
        <v>0</v>
      </c>
      <c r="F268" s="145">
        <f t="shared" si="32"/>
        <v>0</v>
      </c>
    </row>
    <row r="269" spans="1:6">
      <c r="A269" s="141" t="s">
        <v>726</v>
      </c>
      <c r="B269" s="154" t="s">
        <v>159</v>
      </c>
      <c r="C269" s="174" t="s">
        <v>741</v>
      </c>
      <c r="D269" s="145">
        <f t="shared" si="32"/>
        <v>0</v>
      </c>
      <c r="E269" s="145">
        <f t="shared" si="32"/>
        <v>0</v>
      </c>
      <c r="F269" s="145">
        <f t="shared" si="32"/>
        <v>0</v>
      </c>
    </row>
    <row r="270" spans="1:6" ht="34.5">
      <c r="A270" s="147" t="s">
        <v>728</v>
      </c>
      <c r="B270" s="154" t="s">
        <v>159</v>
      </c>
      <c r="C270" s="174" t="s">
        <v>742</v>
      </c>
      <c r="D270" s="145">
        <v>0</v>
      </c>
      <c r="E270" s="145">
        <v>0</v>
      </c>
      <c r="F270" s="156">
        <f>D270-E270</f>
        <v>0</v>
      </c>
    </row>
    <row r="271" spans="1:6">
      <c r="A271" s="141" t="s">
        <v>523</v>
      </c>
      <c r="B271" s="154" t="s">
        <v>159</v>
      </c>
      <c r="C271" s="174" t="s">
        <v>743</v>
      </c>
      <c r="D271" s="145">
        <v>0</v>
      </c>
      <c r="E271" s="145">
        <v>0</v>
      </c>
      <c r="F271" s="145">
        <f t="shared" si="32"/>
        <v>0</v>
      </c>
    </row>
    <row r="272" spans="1:6">
      <c r="A272" s="141" t="s">
        <v>525</v>
      </c>
      <c r="B272" s="154" t="s">
        <v>159</v>
      </c>
      <c r="C272" s="174" t="s">
        <v>744</v>
      </c>
      <c r="D272" s="145">
        <v>0</v>
      </c>
      <c r="E272" s="145">
        <f t="shared" si="32"/>
        <v>0</v>
      </c>
      <c r="F272" s="145">
        <f t="shared" si="32"/>
        <v>0</v>
      </c>
    </row>
    <row r="273" spans="1:6">
      <c r="A273" s="141" t="s">
        <v>529</v>
      </c>
      <c r="B273" s="154" t="s">
        <v>159</v>
      </c>
      <c r="C273" s="174" t="s">
        <v>745</v>
      </c>
      <c r="D273" s="145">
        <v>0</v>
      </c>
      <c r="E273" s="145">
        <v>0</v>
      </c>
      <c r="F273" s="156">
        <f>D273-E273</f>
        <v>0</v>
      </c>
    </row>
    <row r="274" spans="1:6">
      <c r="A274" s="190" t="s">
        <v>350</v>
      </c>
      <c r="B274" s="161" t="s">
        <v>159</v>
      </c>
      <c r="C274" s="162" t="s">
        <v>746</v>
      </c>
      <c r="D274" s="177">
        <f>D275+D290</f>
        <v>12161414.24</v>
      </c>
      <c r="E274" s="177">
        <f>E275+E290</f>
        <v>2204757.39</v>
      </c>
      <c r="F274" s="177">
        <f t="shared" ref="F274:F298" si="33">D274-E274</f>
        <v>9956656.8499999996</v>
      </c>
    </row>
    <row r="275" spans="1:6">
      <c r="A275" s="160" t="s">
        <v>747</v>
      </c>
      <c r="B275" s="161" t="s">
        <v>159</v>
      </c>
      <c r="C275" s="171" t="s">
        <v>748</v>
      </c>
      <c r="D275" s="177">
        <f>D276+D286</f>
        <v>5161414.24</v>
      </c>
      <c r="E275" s="177">
        <f>E276+E286</f>
        <v>2204757.39</v>
      </c>
      <c r="F275" s="177">
        <f t="shared" si="33"/>
        <v>2956656.85</v>
      </c>
    </row>
    <row r="276" spans="1:6">
      <c r="A276" s="160" t="s">
        <v>749</v>
      </c>
      <c r="B276" s="161" t="s">
        <v>159</v>
      </c>
      <c r="C276" s="171" t="s">
        <v>750</v>
      </c>
      <c r="D276" s="177">
        <f>D277+D280+D283</f>
        <v>4883346.24</v>
      </c>
      <c r="E276" s="177">
        <f>E277+E280+E283</f>
        <v>2203346.2400000002</v>
      </c>
      <c r="F276" s="191">
        <f t="shared" si="33"/>
        <v>2680000</v>
      </c>
    </row>
    <row r="277" spans="1:6" ht="23.25">
      <c r="A277" s="175" t="s">
        <v>641</v>
      </c>
      <c r="B277" s="154" t="s">
        <v>159</v>
      </c>
      <c r="C277" s="155" t="s">
        <v>751</v>
      </c>
      <c r="D277" s="145">
        <f>D278</f>
        <v>0</v>
      </c>
      <c r="E277" s="145">
        <f>E278</f>
        <v>0</v>
      </c>
      <c r="F277" s="156">
        <f t="shared" si="33"/>
        <v>0</v>
      </c>
    </row>
    <row r="278" spans="1:6" ht="23.25">
      <c r="A278" s="147" t="s">
        <v>580</v>
      </c>
      <c r="B278" s="154" t="s">
        <v>159</v>
      </c>
      <c r="C278" s="155" t="s">
        <v>752</v>
      </c>
      <c r="D278" s="145">
        <f>D279</f>
        <v>0</v>
      </c>
      <c r="E278" s="145">
        <f>E279</f>
        <v>0</v>
      </c>
      <c r="F278" s="156">
        <f t="shared" si="33"/>
        <v>0</v>
      </c>
    </row>
    <row r="279" spans="1:6" ht="23.25">
      <c r="A279" s="147" t="s">
        <v>753</v>
      </c>
      <c r="B279" s="154" t="s">
        <v>159</v>
      </c>
      <c r="C279" s="155" t="s">
        <v>754</v>
      </c>
      <c r="D279" s="145">
        <v>0</v>
      </c>
      <c r="E279" s="145">
        <v>0</v>
      </c>
      <c r="F279" s="156">
        <f t="shared" si="33"/>
        <v>0</v>
      </c>
    </row>
    <row r="280" spans="1:6" ht="23.25">
      <c r="A280" s="175" t="s">
        <v>641</v>
      </c>
      <c r="B280" s="154" t="s">
        <v>159</v>
      </c>
      <c r="C280" s="155" t="s">
        <v>751</v>
      </c>
      <c r="D280" s="145">
        <f>D281</f>
        <v>4883346.24</v>
      </c>
      <c r="E280" s="145">
        <f>E281</f>
        <v>2203346.2400000002</v>
      </c>
      <c r="F280" s="156">
        <f t="shared" si="33"/>
        <v>2680000</v>
      </c>
    </row>
    <row r="281" spans="1:6" ht="23.25">
      <c r="A281" s="147" t="s">
        <v>580</v>
      </c>
      <c r="B281" s="154" t="s">
        <v>159</v>
      </c>
      <c r="C281" s="155" t="s">
        <v>752</v>
      </c>
      <c r="D281" s="145">
        <f>D282</f>
        <v>4883346.24</v>
      </c>
      <c r="E281" s="145">
        <f>E282</f>
        <v>2203346.2400000002</v>
      </c>
      <c r="F281" s="156">
        <f t="shared" si="33"/>
        <v>2680000</v>
      </c>
    </row>
    <row r="282" spans="1:6">
      <c r="A282" s="147" t="s">
        <v>684</v>
      </c>
      <c r="B282" s="154" t="s">
        <v>159</v>
      </c>
      <c r="C282" s="155" t="s">
        <v>755</v>
      </c>
      <c r="D282" s="145">
        <v>4883346.24</v>
      </c>
      <c r="E282" s="145">
        <v>2203346.2400000002</v>
      </c>
      <c r="F282" s="156">
        <f t="shared" si="33"/>
        <v>2680000</v>
      </c>
    </row>
    <row r="283" spans="1:6">
      <c r="A283" s="147" t="s">
        <v>523</v>
      </c>
      <c r="B283" s="154" t="s">
        <v>159</v>
      </c>
      <c r="C283" s="155" t="s">
        <v>756</v>
      </c>
      <c r="D283" s="145">
        <f>D284</f>
        <v>0</v>
      </c>
      <c r="E283" s="145">
        <f>E284</f>
        <v>0</v>
      </c>
      <c r="F283" s="156">
        <f t="shared" si="33"/>
        <v>0</v>
      </c>
    </row>
    <row r="284" spans="1:6">
      <c r="A284" s="147" t="s">
        <v>525</v>
      </c>
      <c r="B284" s="154" t="s">
        <v>159</v>
      </c>
      <c r="C284" s="155" t="s">
        <v>757</v>
      </c>
      <c r="D284" s="145">
        <f>D285</f>
        <v>0</v>
      </c>
      <c r="E284" s="145">
        <f>E285</f>
        <v>0</v>
      </c>
      <c r="F284" s="156">
        <f t="shared" si="33"/>
        <v>0</v>
      </c>
    </row>
    <row r="285" spans="1:6">
      <c r="A285" s="147" t="s">
        <v>527</v>
      </c>
      <c r="B285" s="154" t="s">
        <v>159</v>
      </c>
      <c r="C285" s="155" t="s">
        <v>758</v>
      </c>
      <c r="D285" s="145">
        <v>0</v>
      </c>
      <c r="E285" s="145">
        <v>0</v>
      </c>
      <c r="F285" s="156">
        <f t="shared" si="33"/>
        <v>0</v>
      </c>
    </row>
    <row r="286" spans="1:6">
      <c r="A286" s="148" t="s">
        <v>759</v>
      </c>
      <c r="B286" s="149" t="s">
        <v>159</v>
      </c>
      <c r="C286" s="150" t="s">
        <v>760</v>
      </c>
      <c r="D286" s="151">
        <f t="shared" ref="D286:E288" si="34">D287</f>
        <v>278068</v>
      </c>
      <c r="E286" s="151">
        <f t="shared" si="34"/>
        <v>1411.15</v>
      </c>
      <c r="F286" s="163">
        <f t="shared" si="33"/>
        <v>276656.84999999998</v>
      </c>
    </row>
    <row r="287" spans="1:6" ht="23.25">
      <c r="A287" s="164" t="s">
        <v>641</v>
      </c>
      <c r="B287" s="142" t="s">
        <v>159</v>
      </c>
      <c r="C287" s="143" t="s">
        <v>761</v>
      </c>
      <c r="D287" s="145">
        <f t="shared" si="34"/>
        <v>278068</v>
      </c>
      <c r="E287" s="145">
        <f t="shared" si="34"/>
        <v>1411.15</v>
      </c>
      <c r="F287" s="156">
        <f t="shared" si="33"/>
        <v>276656.84999999998</v>
      </c>
    </row>
    <row r="288" spans="1:6" ht="23.25">
      <c r="A288" s="141" t="s">
        <v>580</v>
      </c>
      <c r="B288" s="142" t="s">
        <v>159</v>
      </c>
      <c r="C288" s="143" t="s">
        <v>762</v>
      </c>
      <c r="D288" s="145">
        <f t="shared" si="34"/>
        <v>278068</v>
      </c>
      <c r="E288" s="145">
        <f t="shared" si="34"/>
        <v>1411.15</v>
      </c>
      <c r="F288" s="156">
        <f t="shared" si="33"/>
        <v>276656.84999999998</v>
      </c>
    </row>
    <row r="289" spans="1:6">
      <c r="A289" s="141" t="s">
        <v>684</v>
      </c>
      <c r="B289" s="142" t="s">
        <v>159</v>
      </c>
      <c r="C289" s="143" t="s">
        <v>763</v>
      </c>
      <c r="D289" s="145">
        <v>278068</v>
      </c>
      <c r="E289" s="145">
        <v>1411.15</v>
      </c>
      <c r="F289" s="156">
        <f>D289-E289</f>
        <v>276656.84999999998</v>
      </c>
    </row>
    <row r="290" spans="1:6" ht="45.75">
      <c r="A290" s="148" t="s">
        <v>764</v>
      </c>
      <c r="B290" s="167" t="s">
        <v>159</v>
      </c>
      <c r="C290" s="150" t="s">
        <v>765</v>
      </c>
      <c r="D290" s="168">
        <f>D295+D299+D291+D302</f>
        <v>7000000</v>
      </c>
      <c r="E290" s="168">
        <f>E295+E299+E291+E302</f>
        <v>0</v>
      </c>
      <c r="F290" s="168">
        <f>F295+F299+F291+F302</f>
        <v>7000000</v>
      </c>
    </row>
    <row r="291" spans="1:6" ht="23.25">
      <c r="A291" s="148" t="s">
        <v>766</v>
      </c>
      <c r="B291" s="149" t="s">
        <v>159</v>
      </c>
      <c r="C291" s="150" t="s">
        <v>767</v>
      </c>
      <c r="D291" s="151">
        <f t="shared" ref="D291:E293" si="35">D292</f>
        <v>800000</v>
      </c>
      <c r="E291" s="151">
        <f t="shared" si="35"/>
        <v>0</v>
      </c>
      <c r="F291" s="151">
        <f>D291-E291</f>
        <v>800000</v>
      </c>
    </row>
    <row r="292" spans="1:6" ht="23.25">
      <c r="A292" s="175" t="s">
        <v>641</v>
      </c>
      <c r="B292" s="165" t="s">
        <v>159</v>
      </c>
      <c r="C292" s="157" t="s">
        <v>768</v>
      </c>
      <c r="D292" s="158">
        <f t="shared" si="35"/>
        <v>800000</v>
      </c>
      <c r="E292" s="158">
        <f t="shared" si="35"/>
        <v>0</v>
      </c>
      <c r="F292" s="158">
        <f>D292-E292</f>
        <v>800000</v>
      </c>
    </row>
    <row r="293" spans="1:6" ht="23.25">
      <c r="A293" s="147" t="s">
        <v>580</v>
      </c>
      <c r="B293" s="165" t="s">
        <v>159</v>
      </c>
      <c r="C293" s="157" t="s">
        <v>769</v>
      </c>
      <c r="D293" s="158">
        <f t="shared" si="35"/>
        <v>800000</v>
      </c>
      <c r="E293" s="158">
        <f t="shared" si="35"/>
        <v>0</v>
      </c>
      <c r="F293" s="158">
        <f>D293-E293</f>
        <v>800000</v>
      </c>
    </row>
    <row r="294" spans="1:6">
      <c r="A294" s="147" t="s">
        <v>684</v>
      </c>
      <c r="B294" s="165" t="s">
        <v>159</v>
      </c>
      <c r="C294" s="157" t="s">
        <v>770</v>
      </c>
      <c r="D294" s="158">
        <v>800000</v>
      </c>
      <c r="E294" s="158">
        <v>0</v>
      </c>
      <c r="F294" s="158">
        <f>D294-E294</f>
        <v>800000</v>
      </c>
    </row>
    <row r="295" spans="1:6" ht="23.25">
      <c r="A295" s="148" t="s">
        <v>771</v>
      </c>
      <c r="B295" s="149" t="s">
        <v>159</v>
      </c>
      <c r="C295" s="150" t="s">
        <v>772</v>
      </c>
      <c r="D295" s="151">
        <f t="shared" ref="D295:E297" si="36">D296</f>
        <v>600000</v>
      </c>
      <c r="E295" s="151">
        <f t="shared" si="36"/>
        <v>0</v>
      </c>
      <c r="F295" s="163">
        <f t="shared" si="33"/>
        <v>600000</v>
      </c>
    </row>
    <row r="296" spans="1:6" ht="23.25">
      <c r="A296" s="164" t="s">
        <v>641</v>
      </c>
      <c r="B296" s="142" t="s">
        <v>159</v>
      </c>
      <c r="C296" s="157" t="s">
        <v>773</v>
      </c>
      <c r="D296" s="145">
        <f t="shared" si="36"/>
        <v>600000</v>
      </c>
      <c r="E296" s="145">
        <f t="shared" si="36"/>
        <v>0</v>
      </c>
      <c r="F296" s="156">
        <f t="shared" si="33"/>
        <v>600000</v>
      </c>
    </row>
    <row r="297" spans="1:6" ht="23.25">
      <c r="A297" s="141" t="s">
        <v>580</v>
      </c>
      <c r="B297" s="142" t="s">
        <v>159</v>
      </c>
      <c r="C297" s="143" t="s">
        <v>774</v>
      </c>
      <c r="D297" s="145">
        <f t="shared" si="36"/>
        <v>600000</v>
      </c>
      <c r="E297" s="145">
        <f t="shared" si="36"/>
        <v>0</v>
      </c>
      <c r="F297" s="156">
        <f t="shared" si="33"/>
        <v>600000</v>
      </c>
    </row>
    <row r="298" spans="1:6">
      <c r="A298" s="147" t="s">
        <v>684</v>
      </c>
      <c r="B298" s="142" t="s">
        <v>159</v>
      </c>
      <c r="C298" s="143" t="s">
        <v>775</v>
      </c>
      <c r="D298" s="145">
        <v>600000</v>
      </c>
      <c r="E298" s="145">
        <v>0</v>
      </c>
      <c r="F298" s="156">
        <f t="shared" si="33"/>
        <v>600000</v>
      </c>
    </row>
    <row r="299" spans="1:6" ht="22.5">
      <c r="A299" s="131" t="s">
        <v>776</v>
      </c>
      <c r="B299" s="142" t="s">
        <v>159</v>
      </c>
      <c r="C299" s="150" t="s">
        <v>777</v>
      </c>
      <c r="D299" s="151">
        <f>D300</f>
        <v>5500000</v>
      </c>
      <c r="E299" s="151">
        <f>E300</f>
        <v>0</v>
      </c>
      <c r="F299" s="151">
        <f>D299-E299</f>
        <v>5500000</v>
      </c>
    </row>
    <row r="300" spans="1:6" ht="23.25">
      <c r="A300" s="175" t="s">
        <v>580</v>
      </c>
      <c r="B300" s="142" t="s">
        <v>159</v>
      </c>
      <c r="C300" s="157" t="s">
        <v>778</v>
      </c>
      <c r="D300" s="145">
        <f>D301</f>
        <v>5500000</v>
      </c>
      <c r="E300" s="145">
        <f>E301</f>
        <v>0</v>
      </c>
      <c r="F300" s="158">
        <f>D300-E300</f>
        <v>5500000</v>
      </c>
    </row>
    <row r="301" spans="1:6">
      <c r="A301" s="147" t="s">
        <v>684</v>
      </c>
      <c r="B301" s="142" t="s">
        <v>159</v>
      </c>
      <c r="C301" s="157" t="s">
        <v>779</v>
      </c>
      <c r="D301" s="145">
        <v>5500000</v>
      </c>
      <c r="E301" s="145">
        <v>0</v>
      </c>
      <c r="F301" s="156">
        <f>D301-E301</f>
        <v>5500000</v>
      </c>
    </row>
    <row r="302" spans="1:6" ht="23.25">
      <c r="A302" s="148" t="s">
        <v>780</v>
      </c>
      <c r="B302" s="149" t="s">
        <v>159</v>
      </c>
      <c r="C302" s="150" t="s">
        <v>781</v>
      </c>
      <c r="D302" s="151">
        <f t="shared" ref="D302:F303" si="37">D303</f>
        <v>100000</v>
      </c>
      <c r="E302" s="151">
        <f t="shared" si="37"/>
        <v>0</v>
      </c>
      <c r="F302" s="151">
        <f t="shared" si="37"/>
        <v>100000</v>
      </c>
    </row>
    <row r="303" spans="1:6" ht="23.25">
      <c r="A303" s="141" t="s">
        <v>580</v>
      </c>
      <c r="B303" s="165" t="s">
        <v>159</v>
      </c>
      <c r="C303" s="157" t="s">
        <v>782</v>
      </c>
      <c r="D303" s="145">
        <f t="shared" si="37"/>
        <v>100000</v>
      </c>
      <c r="E303" s="145">
        <f t="shared" si="37"/>
        <v>0</v>
      </c>
      <c r="F303" s="145">
        <f t="shared" si="37"/>
        <v>100000</v>
      </c>
    </row>
    <row r="304" spans="1:6">
      <c r="A304" s="141" t="s">
        <v>684</v>
      </c>
      <c r="B304" s="165" t="s">
        <v>159</v>
      </c>
      <c r="C304" s="157" t="s">
        <v>783</v>
      </c>
      <c r="D304" s="145">
        <v>100000</v>
      </c>
      <c r="E304" s="145">
        <v>0</v>
      </c>
      <c r="F304" s="145">
        <f>D304-E304</f>
        <v>100000</v>
      </c>
    </row>
    <row r="305" spans="1:6">
      <c r="A305" s="186" t="s">
        <v>380</v>
      </c>
      <c r="B305" s="161" t="s">
        <v>159</v>
      </c>
      <c r="C305" s="162" t="s">
        <v>784</v>
      </c>
      <c r="D305" s="177">
        <f>D306+D326</f>
        <v>4423821</v>
      </c>
      <c r="E305" s="177">
        <f>E306</f>
        <v>62841.119999999995</v>
      </c>
      <c r="F305" s="151">
        <f>D305-E305</f>
        <v>4360979.88</v>
      </c>
    </row>
    <row r="306" spans="1:6" ht="56.25">
      <c r="A306" s="131" t="s">
        <v>488</v>
      </c>
      <c r="B306" s="162" t="s">
        <v>159</v>
      </c>
      <c r="C306" s="162" t="s">
        <v>785</v>
      </c>
      <c r="D306" s="177">
        <f>D309+D314+D318</f>
        <v>3673821</v>
      </c>
      <c r="E306" s="177">
        <f>E309+E314+E318</f>
        <v>62841.119999999995</v>
      </c>
      <c r="F306" s="151">
        <f>D306-E306</f>
        <v>3610979.88</v>
      </c>
    </row>
    <row r="307" spans="1:6">
      <c r="A307" s="131" t="s">
        <v>786</v>
      </c>
      <c r="B307" s="162" t="s">
        <v>159</v>
      </c>
      <c r="C307" s="162" t="s">
        <v>787</v>
      </c>
      <c r="D307" s="177">
        <f t="shared" ref="D307:E310" si="38">D308</f>
        <v>296821</v>
      </c>
      <c r="E307" s="177">
        <f t="shared" si="38"/>
        <v>40927.81</v>
      </c>
      <c r="F307" s="151">
        <f>D307-E307</f>
        <v>255893.19</v>
      </c>
    </row>
    <row r="308" spans="1:6" ht="22.5">
      <c r="A308" s="131" t="s">
        <v>788</v>
      </c>
      <c r="B308" s="161" t="s">
        <v>159</v>
      </c>
      <c r="C308" s="150" t="s">
        <v>789</v>
      </c>
      <c r="D308" s="177">
        <f t="shared" si="38"/>
        <v>296821</v>
      </c>
      <c r="E308" s="177">
        <f t="shared" si="38"/>
        <v>40927.81</v>
      </c>
      <c r="F308" s="151">
        <f>D308-E308</f>
        <v>255893.19</v>
      </c>
    </row>
    <row r="309" spans="1:6" ht="23.25">
      <c r="A309" s="164" t="s">
        <v>641</v>
      </c>
      <c r="B309" s="154" t="s">
        <v>159</v>
      </c>
      <c r="C309" s="157" t="s">
        <v>790</v>
      </c>
      <c r="D309" s="145">
        <f t="shared" si="38"/>
        <v>296821</v>
      </c>
      <c r="E309" s="145">
        <f t="shared" si="38"/>
        <v>40927.81</v>
      </c>
      <c r="F309" s="156">
        <f t="shared" ref="F309:F317" si="39">D309-E309</f>
        <v>255893.19</v>
      </c>
    </row>
    <row r="310" spans="1:6" ht="23.25">
      <c r="A310" s="141" t="s">
        <v>580</v>
      </c>
      <c r="B310" s="154" t="s">
        <v>159</v>
      </c>
      <c r="C310" s="157" t="s">
        <v>791</v>
      </c>
      <c r="D310" s="145">
        <f t="shared" si="38"/>
        <v>296821</v>
      </c>
      <c r="E310" s="145">
        <f t="shared" si="38"/>
        <v>40927.81</v>
      </c>
      <c r="F310" s="156">
        <f t="shared" si="39"/>
        <v>255893.19</v>
      </c>
    </row>
    <row r="311" spans="1:6">
      <c r="A311" s="141" t="s">
        <v>684</v>
      </c>
      <c r="B311" s="154" t="s">
        <v>159</v>
      </c>
      <c r="C311" s="157" t="s">
        <v>792</v>
      </c>
      <c r="D311" s="145">
        <v>296821</v>
      </c>
      <c r="E311" s="145">
        <v>40927.81</v>
      </c>
      <c r="F311" s="156">
        <f t="shared" si="39"/>
        <v>255893.19</v>
      </c>
    </row>
    <row r="312" spans="1:6" ht="23.25">
      <c r="A312" s="148" t="s">
        <v>793</v>
      </c>
      <c r="B312" s="149" t="s">
        <v>159</v>
      </c>
      <c r="C312" s="150" t="s">
        <v>794</v>
      </c>
      <c r="D312" s="151">
        <f>D313</f>
        <v>30000</v>
      </c>
      <c r="E312" s="151">
        <f>E313</f>
        <v>0</v>
      </c>
      <c r="F312" s="151">
        <f>F313</f>
        <v>30000</v>
      </c>
    </row>
    <row r="313" spans="1:6" ht="22.5">
      <c r="A313" s="186" t="s">
        <v>795</v>
      </c>
      <c r="B313" s="149" t="s">
        <v>159</v>
      </c>
      <c r="C313" s="150" t="s">
        <v>796</v>
      </c>
      <c r="D313" s="151">
        <f>D314</f>
        <v>30000</v>
      </c>
      <c r="E313" s="151">
        <f>E314</f>
        <v>0</v>
      </c>
      <c r="F313" s="163">
        <f t="shared" si="39"/>
        <v>30000</v>
      </c>
    </row>
    <row r="314" spans="1:6" ht="23.25">
      <c r="A314" s="164" t="s">
        <v>641</v>
      </c>
      <c r="B314" s="142" t="s">
        <v>159</v>
      </c>
      <c r="C314" s="157" t="s">
        <v>797</v>
      </c>
      <c r="D314" s="145">
        <f>D315</f>
        <v>30000</v>
      </c>
      <c r="E314" s="145">
        <f>E315</f>
        <v>0</v>
      </c>
      <c r="F314" s="156">
        <f t="shared" si="39"/>
        <v>30000</v>
      </c>
    </row>
    <row r="315" spans="1:6" ht="23.25">
      <c r="A315" s="141" t="s">
        <v>580</v>
      </c>
      <c r="B315" s="142" t="s">
        <v>159</v>
      </c>
      <c r="C315" s="157" t="s">
        <v>798</v>
      </c>
      <c r="D315" s="145">
        <f>D316+D317</f>
        <v>30000</v>
      </c>
      <c r="E315" s="145">
        <f>E316+E317</f>
        <v>0</v>
      </c>
      <c r="F315" s="156">
        <f t="shared" si="39"/>
        <v>30000</v>
      </c>
    </row>
    <row r="316" spans="1:6" ht="23.25">
      <c r="A316" s="141" t="s">
        <v>799</v>
      </c>
      <c r="B316" s="142" t="s">
        <v>159</v>
      </c>
      <c r="C316" s="157" t="s">
        <v>800</v>
      </c>
      <c r="D316" s="145">
        <v>30000</v>
      </c>
      <c r="E316" s="145">
        <v>0</v>
      </c>
      <c r="F316" s="156">
        <f t="shared" si="39"/>
        <v>30000</v>
      </c>
    </row>
    <row r="317" spans="1:6" ht="34.5">
      <c r="A317" s="141" t="s">
        <v>801</v>
      </c>
      <c r="B317" s="142" t="s">
        <v>159</v>
      </c>
      <c r="C317" s="157" t="s">
        <v>802</v>
      </c>
      <c r="D317" s="145">
        <v>0</v>
      </c>
      <c r="E317" s="145">
        <v>0</v>
      </c>
      <c r="F317" s="156">
        <f t="shared" si="39"/>
        <v>0</v>
      </c>
    </row>
    <row r="318" spans="1:6" ht="23.25">
      <c r="A318" s="148" t="s">
        <v>803</v>
      </c>
      <c r="B318" s="182" t="s">
        <v>159</v>
      </c>
      <c r="C318" s="171" t="s">
        <v>804</v>
      </c>
      <c r="D318" s="177">
        <f>D319+D323</f>
        <v>3347000</v>
      </c>
      <c r="E318" s="177">
        <f>E319+E323</f>
        <v>21913.31</v>
      </c>
      <c r="F318" s="177">
        <f>F319+F323</f>
        <v>3325086.69</v>
      </c>
    </row>
    <row r="319" spans="1:6">
      <c r="A319" s="186" t="s">
        <v>805</v>
      </c>
      <c r="B319" s="182" t="s">
        <v>159</v>
      </c>
      <c r="C319" s="171" t="s">
        <v>806</v>
      </c>
      <c r="D319" s="177">
        <f>D320</f>
        <v>3347000</v>
      </c>
      <c r="E319" s="177">
        <f>E320</f>
        <v>21913.31</v>
      </c>
      <c r="F319" s="163">
        <f>F320</f>
        <v>3325086.69</v>
      </c>
    </row>
    <row r="320" spans="1:6" ht="23.25">
      <c r="A320" s="164" t="s">
        <v>641</v>
      </c>
      <c r="B320" s="142" t="s">
        <v>159</v>
      </c>
      <c r="C320" s="155" t="s">
        <v>807</v>
      </c>
      <c r="D320" s="145">
        <f>D321</f>
        <v>3347000</v>
      </c>
      <c r="E320" s="145">
        <f>E321</f>
        <v>21913.31</v>
      </c>
      <c r="F320" s="156">
        <f t="shared" ref="F320:F332" si="40">D320-E320</f>
        <v>3325086.69</v>
      </c>
    </row>
    <row r="321" spans="1:6" ht="23.25">
      <c r="A321" s="141" t="s">
        <v>580</v>
      </c>
      <c r="B321" s="142" t="s">
        <v>159</v>
      </c>
      <c r="C321" s="155" t="s">
        <v>808</v>
      </c>
      <c r="D321" s="145">
        <f>D322</f>
        <v>3347000</v>
      </c>
      <c r="E321" s="145">
        <f>E322</f>
        <v>21913.31</v>
      </c>
      <c r="F321" s="156">
        <f t="shared" si="40"/>
        <v>3325086.69</v>
      </c>
    </row>
    <row r="322" spans="1:6">
      <c r="A322" s="141" t="s">
        <v>684</v>
      </c>
      <c r="B322" s="142" t="s">
        <v>159</v>
      </c>
      <c r="C322" s="155" t="s">
        <v>809</v>
      </c>
      <c r="D322" s="145">
        <v>3347000</v>
      </c>
      <c r="E322" s="145">
        <v>21913.31</v>
      </c>
      <c r="F322" s="156">
        <f t="shared" si="40"/>
        <v>3325086.69</v>
      </c>
    </row>
    <row r="323" spans="1:6" ht="23.25">
      <c r="A323" s="141" t="s">
        <v>810</v>
      </c>
      <c r="B323" s="142" t="s">
        <v>159</v>
      </c>
      <c r="C323" s="155" t="s">
        <v>811</v>
      </c>
      <c r="D323" s="145">
        <f>D324</f>
        <v>0</v>
      </c>
      <c r="E323" s="145">
        <f>E324</f>
        <v>0</v>
      </c>
      <c r="F323" s="156">
        <f t="shared" si="40"/>
        <v>0</v>
      </c>
    </row>
    <row r="324" spans="1:6" ht="23.25">
      <c r="A324" s="141" t="s">
        <v>580</v>
      </c>
      <c r="B324" s="142" t="s">
        <v>159</v>
      </c>
      <c r="C324" s="155" t="s">
        <v>812</v>
      </c>
      <c r="D324" s="145">
        <f>D325</f>
        <v>0</v>
      </c>
      <c r="E324" s="145">
        <f>E325</f>
        <v>0</v>
      </c>
      <c r="F324" s="156">
        <f t="shared" si="40"/>
        <v>0</v>
      </c>
    </row>
    <row r="325" spans="1:6" ht="23.25">
      <c r="A325" s="141" t="s">
        <v>799</v>
      </c>
      <c r="B325" s="142" t="s">
        <v>159</v>
      </c>
      <c r="C325" s="155" t="s">
        <v>813</v>
      </c>
      <c r="D325" s="145">
        <v>0</v>
      </c>
      <c r="E325" s="145">
        <v>0</v>
      </c>
      <c r="F325" s="156">
        <f t="shared" si="40"/>
        <v>0</v>
      </c>
    </row>
    <row r="326" spans="1:6" ht="34.5">
      <c r="A326" s="148" t="s">
        <v>814</v>
      </c>
      <c r="B326" s="149" t="s">
        <v>159</v>
      </c>
      <c r="C326" s="171" t="s">
        <v>815</v>
      </c>
      <c r="D326" s="151">
        <f t="shared" ref="D326:E330" si="41">D327</f>
        <v>750000</v>
      </c>
      <c r="E326" s="151">
        <f t="shared" si="41"/>
        <v>0</v>
      </c>
      <c r="F326" s="163">
        <f t="shared" si="40"/>
        <v>750000</v>
      </c>
    </row>
    <row r="327" spans="1:6" ht="23.25">
      <c r="A327" s="148" t="s">
        <v>816</v>
      </c>
      <c r="B327" s="149" t="s">
        <v>159</v>
      </c>
      <c r="C327" s="171" t="s">
        <v>817</v>
      </c>
      <c r="D327" s="151">
        <f>D328</f>
        <v>750000</v>
      </c>
      <c r="E327" s="151">
        <f>E328</f>
        <v>0</v>
      </c>
      <c r="F327" s="163">
        <f t="shared" si="40"/>
        <v>750000</v>
      </c>
    </row>
    <row r="328" spans="1:6" ht="23.25">
      <c r="A328" s="148" t="s">
        <v>818</v>
      </c>
      <c r="B328" s="149" t="s">
        <v>159</v>
      </c>
      <c r="C328" s="171" t="s">
        <v>819</v>
      </c>
      <c r="D328" s="151">
        <f>D329</f>
        <v>750000</v>
      </c>
      <c r="E328" s="151">
        <f>E329</f>
        <v>0</v>
      </c>
      <c r="F328" s="163">
        <f t="shared" si="40"/>
        <v>750000</v>
      </c>
    </row>
    <row r="329" spans="1:6" ht="23.25">
      <c r="A329" s="164" t="s">
        <v>641</v>
      </c>
      <c r="B329" s="165" t="s">
        <v>159</v>
      </c>
      <c r="C329" s="174" t="s">
        <v>820</v>
      </c>
      <c r="D329" s="158">
        <f t="shared" si="41"/>
        <v>750000</v>
      </c>
      <c r="E329" s="158">
        <f t="shared" si="41"/>
        <v>0</v>
      </c>
      <c r="F329" s="156">
        <f t="shared" si="40"/>
        <v>750000</v>
      </c>
    </row>
    <row r="330" spans="1:6" ht="23.25">
      <c r="A330" s="141" t="s">
        <v>580</v>
      </c>
      <c r="B330" s="165" t="s">
        <v>159</v>
      </c>
      <c r="C330" s="174" t="s">
        <v>821</v>
      </c>
      <c r="D330" s="158">
        <f t="shared" si="41"/>
        <v>750000</v>
      </c>
      <c r="E330" s="158">
        <f t="shared" si="41"/>
        <v>0</v>
      </c>
      <c r="F330" s="156">
        <f t="shared" si="40"/>
        <v>750000</v>
      </c>
    </row>
    <row r="331" spans="1:6">
      <c r="A331" s="141" t="s">
        <v>684</v>
      </c>
      <c r="B331" s="165" t="s">
        <v>159</v>
      </c>
      <c r="C331" s="174" t="s">
        <v>822</v>
      </c>
      <c r="D331" s="158">
        <v>750000</v>
      </c>
      <c r="E331" s="158">
        <v>0</v>
      </c>
      <c r="F331" s="156">
        <f t="shared" si="40"/>
        <v>750000</v>
      </c>
    </row>
    <row r="332" spans="1:6">
      <c r="A332" s="186" t="s">
        <v>401</v>
      </c>
      <c r="B332" s="182" t="s">
        <v>159</v>
      </c>
      <c r="C332" s="162" t="s">
        <v>823</v>
      </c>
      <c r="D332" s="177">
        <f>D341+D333</f>
        <v>72200</v>
      </c>
      <c r="E332" s="177">
        <f>E341+E333</f>
        <v>10000</v>
      </c>
      <c r="F332" s="163">
        <f t="shared" si="40"/>
        <v>62200</v>
      </c>
    </row>
    <row r="333" spans="1:6" ht="22.5">
      <c r="A333" s="192" t="s">
        <v>403</v>
      </c>
      <c r="B333" s="182" t="s">
        <v>159</v>
      </c>
      <c r="C333" s="150" t="s">
        <v>824</v>
      </c>
      <c r="D333" s="177">
        <f>D334</f>
        <v>35000</v>
      </c>
      <c r="E333" s="177">
        <f>E334</f>
        <v>0</v>
      </c>
      <c r="F333" s="177">
        <f>F334</f>
        <v>35000</v>
      </c>
    </row>
    <row r="334" spans="1:6" ht="56.25">
      <c r="A334" s="131" t="s">
        <v>488</v>
      </c>
      <c r="B334" s="182" t="s">
        <v>159</v>
      </c>
      <c r="C334" s="150" t="s">
        <v>825</v>
      </c>
      <c r="D334" s="177">
        <f>D337</f>
        <v>35000</v>
      </c>
      <c r="E334" s="177">
        <f>E337</f>
        <v>0</v>
      </c>
      <c r="F334" s="177">
        <f>F337</f>
        <v>35000</v>
      </c>
    </row>
    <row r="335" spans="1:6" ht="33.75">
      <c r="A335" s="131" t="s">
        <v>547</v>
      </c>
      <c r="B335" s="182" t="s">
        <v>159</v>
      </c>
      <c r="C335" s="150" t="s">
        <v>826</v>
      </c>
      <c r="D335" s="177">
        <f t="shared" ref="D335:F339" si="42">D336</f>
        <v>35000</v>
      </c>
      <c r="E335" s="177">
        <f t="shared" si="42"/>
        <v>0</v>
      </c>
      <c r="F335" s="177">
        <f t="shared" si="42"/>
        <v>35000</v>
      </c>
    </row>
    <row r="336" spans="1:6" ht="22.5">
      <c r="A336" s="131" t="s">
        <v>492</v>
      </c>
      <c r="B336" s="182" t="s">
        <v>159</v>
      </c>
      <c r="C336" s="150" t="s">
        <v>827</v>
      </c>
      <c r="D336" s="177">
        <f t="shared" si="42"/>
        <v>35000</v>
      </c>
      <c r="E336" s="177">
        <f t="shared" si="42"/>
        <v>0</v>
      </c>
      <c r="F336" s="177">
        <f t="shared" si="42"/>
        <v>35000</v>
      </c>
    </row>
    <row r="337" spans="1:6" ht="22.5">
      <c r="A337" s="186" t="s">
        <v>828</v>
      </c>
      <c r="B337" s="182" t="s">
        <v>159</v>
      </c>
      <c r="C337" s="150" t="s">
        <v>829</v>
      </c>
      <c r="D337" s="177">
        <f t="shared" si="42"/>
        <v>35000</v>
      </c>
      <c r="E337" s="177">
        <f t="shared" si="42"/>
        <v>0</v>
      </c>
      <c r="F337" s="177">
        <f>D337-E337</f>
        <v>35000</v>
      </c>
    </row>
    <row r="338" spans="1:6" ht="23.25">
      <c r="A338" s="164" t="s">
        <v>641</v>
      </c>
      <c r="B338" s="142" t="s">
        <v>159</v>
      </c>
      <c r="C338" s="157" t="s">
        <v>830</v>
      </c>
      <c r="D338" s="145">
        <f t="shared" si="42"/>
        <v>35000</v>
      </c>
      <c r="E338" s="145">
        <f t="shared" si="42"/>
        <v>0</v>
      </c>
      <c r="F338" s="156">
        <f>D338-E338</f>
        <v>35000</v>
      </c>
    </row>
    <row r="339" spans="1:6" ht="23.25">
      <c r="A339" s="141" t="s">
        <v>580</v>
      </c>
      <c r="B339" s="142" t="s">
        <v>159</v>
      </c>
      <c r="C339" s="157" t="s">
        <v>831</v>
      </c>
      <c r="D339" s="145">
        <f t="shared" si="42"/>
        <v>35000</v>
      </c>
      <c r="E339" s="145">
        <f t="shared" si="42"/>
        <v>0</v>
      </c>
      <c r="F339" s="156">
        <f>D339-E339</f>
        <v>35000</v>
      </c>
    </row>
    <row r="340" spans="1:6">
      <c r="A340" s="141" t="s">
        <v>521</v>
      </c>
      <c r="B340" s="142" t="s">
        <v>159</v>
      </c>
      <c r="C340" s="157" t="s">
        <v>832</v>
      </c>
      <c r="D340" s="145">
        <v>35000</v>
      </c>
      <c r="E340" s="145">
        <v>0</v>
      </c>
      <c r="F340" s="156">
        <f>D340-E340</f>
        <v>35000</v>
      </c>
    </row>
    <row r="341" spans="1:6">
      <c r="A341" s="186" t="s">
        <v>833</v>
      </c>
      <c r="B341" s="182" t="s">
        <v>159</v>
      </c>
      <c r="C341" s="183" t="s">
        <v>834</v>
      </c>
      <c r="D341" s="177">
        <f t="shared" ref="D341:E346" si="43">D342</f>
        <v>37200</v>
      </c>
      <c r="E341" s="177">
        <f t="shared" si="43"/>
        <v>10000</v>
      </c>
      <c r="F341" s="193">
        <f t="shared" ref="F341:F347" si="44">D341-E341</f>
        <v>27200</v>
      </c>
    </row>
    <row r="342" spans="1:6" ht="56.25">
      <c r="A342" s="131" t="s">
        <v>488</v>
      </c>
      <c r="B342" s="182" t="s">
        <v>159</v>
      </c>
      <c r="C342" s="150" t="s">
        <v>835</v>
      </c>
      <c r="D342" s="177">
        <f>D344</f>
        <v>37200</v>
      </c>
      <c r="E342" s="177">
        <f>E344</f>
        <v>10000</v>
      </c>
      <c r="F342" s="193">
        <f t="shared" si="44"/>
        <v>27200</v>
      </c>
    </row>
    <row r="343" spans="1:6" ht="22.5">
      <c r="A343" s="131" t="s">
        <v>836</v>
      </c>
      <c r="B343" s="182" t="s">
        <v>159</v>
      </c>
      <c r="C343" s="150" t="s">
        <v>837</v>
      </c>
      <c r="D343" s="177">
        <f>D344</f>
        <v>37200</v>
      </c>
      <c r="E343" s="177">
        <f>E344</f>
        <v>10000</v>
      </c>
      <c r="F343" s="177">
        <f>F344</f>
        <v>27200</v>
      </c>
    </row>
    <row r="344" spans="1:6" ht="22.5">
      <c r="A344" s="186" t="s">
        <v>838</v>
      </c>
      <c r="B344" s="182" t="s">
        <v>159</v>
      </c>
      <c r="C344" s="150" t="s">
        <v>839</v>
      </c>
      <c r="D344" s="177">
        <f t="shared" si="43"/>
        <v>37200</v>
      </c>
      <c r="E344" s="177">
        <f t="shared" si="43"/>
        <v>10000</v>
      </c>
      <c r="F344" s="193">
        <f t="shared" si="44"/>
        <v>27200</v>
      </c>
    </row>
    <row r="345" spans="1:6" ht="23.25">
      <c r="A345" s="164" t="s">
        <v>641</v>
      </c>
      <c r="B345" s="142" t="s">
        <v>159</v>
      </c>
      <c r="C345" s="143" t="s">
        <v>840</v>
      </c>
      <c r="D345" s="145">
        <f t="shared" si="43"/>
        <v>37200</v>
      </c>
      <c r="E345" s="145">
        <f t="shared" si="43"/>
        <v>10000</v>
      </c>
      <c r="F345" s="194">
        <f t="shared" si="44"/>
        <v>27200</v>
      </c>
    </row>
    <row r="346" spans="1:6" ht="23.25">
      <c r="A346" s="141" t="s">
        <v>580</v>
      </c>
      <c r="B346" s="142" t="s">
        <v>159</v>
      </c>
      <c r="C346" s="143" t="s">
        <v>841</v>
      </c>
      <c r="D346" s="145">
        <f t="shared" si="43"/>
        <v>37200</v>
      </c>
      <c r="E346" s="145">
        <f t="shared" si="43"/>
        <v>10000</v>
      </c>
      <c r="F346" s="194">
        <f t="shared" si="44"/>
        <v>27200</v>
      </c>
    </row>
    <row r="347" spans="1:6">
      <c r="A347" s="141" t="s">
        <v>684</v>
      </c>
      <c r="B347" s="142" t="s">
        <v>159</v>
      </c>
      <c r="C347" s="143" t="s">
        <v>842</v>
      </c>
      <c r="D347" s="145">
        <v>37200</v>
      </c>
      <c r="E347" s="145">
        <v>10000</v>
      </c>
      <c r="F347" s="194">
        <f t="shared" si="44"/>
        <v>27200</v>
      </c>
    </row>
    <row r="348" spans="1:6">
      <c r="A348" s="186" t="s">
        <v>843</v>
      </c>
      <c r="B348" s="149" t="s">
        <v>159</v>
      </c>
      <c r="C348" s="150" t="s">
        <v>844</v>
      </c>
      <c r="D348" s="151">
        <f>D353+D349</f>
        <v>132000</v>
      </c>
      <c r="E348" s="151">
        <f>E353+E349</f>
        <v>31940</v>
      </c>
      <c r="F348" s="151">
        <f>F349</f>
        <v>100060</v>
      </c>
    </row>
    <row r="349" spans="1:6">
      <c r="A349" s="148" t="s">
        <v>845</v>
      </c>
      <c r="B349" s="149" t="s">
        <v>159</v>
      </c>
      <c r="C349" s="150" t="s">
        <v>846</v>
      </c>
      <c r="D349" s="151">
        <f>D350</f>
        <v>132000</v>
      </c>
      <c r="E349" s="151">
        <f>E351</f>
        <v>31940</v>
      </c>
      <c r="F349" s="151">
        <f>F351</f>
        <v>100060</v>
      </c>
    </row>
    <row r="350" spans="1:6">
      <c r="A350" s="148" t="s">
        <v>847</v>
      </c>
      <c r="B350" s="149" t="s">
        <v>159</v>
      </c>
      <c r="C350" s="150" t="s">
        <v>848</v>
      </c>
      <c r="D350" s="151">
        <f>D351</f>
        <v>132000</v>
      </c>
      <c r="E350" s="151">
        <f>E351</f>
        <v>31940</v>
      </c>
      <c r="F350" s="151">
        <f>F351</f>
        <v>100060</v>
      </c>
    </row>
    <row r="351" spans="1:6" ht="34.5">
      <c r="A351" s="148" t="s">
        <v>849</v>
      </c>
      <c r="B351" s="149" t="s">
        <v>159</v>
      </c>
      <c r="C351" s="150" t="s">
        <v>850</v>
      </c>
      <c r="D351" s="151">
        <f>D352</f>
        <v>132000</v>
      </c>
      <c r="E351" s="151">
        <f>E352</f>
        <v>31940</v>
      </c>
      <c r="F351" s="151">
        <f>F352</f>
        <v>100060</v>
      </c>
    </row>
    <row r="352" spans="1:6">
      <c r="A352" s="141" t="s">
        <v>851</v>
      </c>
      <c r="B352" s="165" t="s">
        <v>159</v>
      </c>
      <c r="C352" s="157" t="s">
        <v>852</v>
      </c>
      <c r="D352" s="158">
        <v>132000</v>
      </c>
      <c r="E352" s="158">
        <v>31940</v>
      </c>
      <c r="F352" s="158">
        <f>D352-E352</f>
        <v>100060</v>
      </c>
    </row>
    <row r="353" spans="1:6">
      <c r="A353" s="148" t="s">
        <v>853</v>
      </c>
      <c r="B353" s="165" t="s">
        <v>159</v>
      </c>
      <c r="C353" s="150" t="s">
        <v>854</v>
      </c>
      <c r="D353" s="151">
        <f t="shared" ref="D353:F357" si="45">D354</f>
        <v>0</v>
      </c>
      <c r="E353" s="151">
        <f t="shared" si="45"/>
        <v>0</v>
      </c>
      <c r="F353" s="195">
        <f t="shared" si="45"/>
        <v>0</v>
      </c>
    </row>
    <row r="354" spans="1:6" ht="23.25">
      <c r="A354" s="148" t="s">
        <v>855</v>
      </c>
      <c r="B354" s="165" t="s">
        <v>159</v>
      </c>
      <c r="C354" s="150" t="s">
        <v>856</v>
      </c>
      <c r="D354" s="151">
        <f t="shared" si="45"/>
        <v>0</v>
      </c>
      <c r="E354" s="151">
        <f t="shared" si="45"/>
        <v>0</v>
      </c>
      <c r="F354" s="195">
        <f t="shared" si="45"/>
        <v>0</v>
      </c>
    </row>
    <row r="355" spans="1:6" ht="23.25">
      <c r="A355" s="176" t="s">
        <v>857</v>
      </c>
      <c r="B355" s="173" t="s">
        <v>159</v>
      </c>
      <c r="C355" s="171" t="s">
        <v>858</v>
      </c>
      <c r="D355" s="151">
        <f t="shared" si="45"/>
        <v>0</v>
      </c>
      <c r="E355" s="151">
        <f t="shared" si="45"/>
        <v>0</v>
      </c>
      <c r="F355" s="195">
        <f t="shared" si="45"/>
        <v>0</v>
      </c>
    </row>
    <row r="356" spans="1:6">
      <c r="A356" s="164" t="s">
        <v>859</v>
      </c>
      <c r="B356" s="165" t="s">
        <v>159</v>
      </c>
      <c r="C356" s="157" t="s">
        <v>860</v>
      </c>
      <c r="D356" s="145">
        <f t="shared" si="45"/>
        <v>0</v>
      </c>
      <c r="E356" s="145">
        <f t="shared" si="45"/>
        <v>0</v>
      </c>
      <c r="F356" s="196">
        <f t="shared" si="45"/>
        <v>0</v>
      </c>
    </row>
    <row r="357" spans="1:6" ht="23.25">
      <c r="A357" s="164" t="s">
        <v>861</v>
      </c>
      <c r="B357" s="165" t="s">
        <v>159</v>
      </c>
      <c r="C357" s="157" t="s">
        <v>862</v>
      </c>
      <c r="D357" s="145">
        <f t="shared" si="45"/>
        <v>0</v>
      </c>
      <c r="E357" s="145">
        <f t="shared" si="45"/>
        <v>0</v>
      </c>
      <c r="F357" s="196">
        <f t="shared" si="45"/>
        <v>0</v>
      </c>
    </row>
    <row r="358" spans="1:6" ht="23.25">
      <c r="A358" s="164" t="s">
        <v>863</v>
      </c>
      <c r="B358" s="165" t="s">
        <v>159</v>
      </c>
      <c r="C358" s="157" t="s">
        <v>864</v>
      </c>
      <c r="D358" s="145">
        <v>0</v>
      </c>
      <c r="E358" s="145">
        <v>0</v>
      </c>
      <c r="F358" s="196">
        <f>D358-E358</f>
        <v>0</v>
      </c>
    </row>
    <row r="359" spans="1:6" ht="34.5">
      <c r="A359" s="148" t="s">
        <v>720</v>
      </c>
      <c r="B359" s="149" t="s">
        <v>159</v>
      </c>
      <c r="C359" s="150" t="s">
        <v>865</v>
      </c>
      <c r="D359" s="151">
        <f t="shared" ref="D359:F361" si="46">D360</f>
        <v>0</v>
      </c>
      <c r="E359" s="151">
        <f t="shared" si="46"/>
        <v>0</v>
      </c>
      <c r="F359" s="151">
        <f t="shared" si="46"/>
        <v>0</v>
      </c>
    </row>
    <row r="360" spans="1:6">
      <c r="A360" s="164" t="s">
        <v>866</v>
      </c>
      <c r="B360" s="165" t="s">
        <v>159</v>
      </c>
      <c r="C360" s="157" t="s">
        <v>867</v>
      </c>
      <c r="D360" s="145">
        <f t="shared" si="46"/>
        <v>0</v>
      </c>
      <c r="E360" s="145">
        <f t="shared" si="46"/>
        <v>0</v>
      </c>
      <c r="F360" s="145">
        <f t="shared" si="46"/>
        <v>0</v>
      </c>
    </row>
    <row r="361" spans="1:6" ht="45.75">
      <c r="A361" s="164" t="s">
        <v>868</v>
      </c>
      <c r="B361" s="165" t="s">
        <v>159</v>
      </c>
      <c r="C361" s="157" t="s">
        <v>869</v>
      </c>
      <c r="D361" s="145">
        <f t="shared" si="46"/>
        <v>0</v>
      </c>
      <c r="E361" s="145">
        <f t="shared" si="46"/>
        <v>0</v>
      </c>
      <c r="F361" s="145">
        <f t="shared" si="46"/>
        <v>0</v>
      </c>
    </row>
    <row r="362" spans="1:6">
      <c r="A362" s="164" t="s">
        <v>870</v>
      </c>
      <c r="B362" s="165" t="s">
        <v>159</v>
      </c>
      <c r="C362" s="157" t="s">
        <v>871</v>
      </c>
      <c r="D362" s="145">
        <v>0</v>
      </c>
      <c r="E362" s="145">
        <v>0</v>
      </c>
      <c r="F362" s="145">
        <f>D362-E362</f>
        <v>0</v>
      </c>
    </row>
    <row r="363" spans="1:6">
      <c r="A363" s="186" t="s">
        <v>432</v>
      </c>
      <c r="B363" s="182" t="s">
        <v>159</v>
      </c>
      <c r="C363" s="150" t="s">
        <v>872</v>
      </c>
      <c r="D363" s="177">
        <f t="shared" ref="D363:E369" si="47">D364</f>
        <v>30000</v>
      </c>
      <c r="E363" s="177">
        <f t="shared" si="47"/>
        <v>0</v>
      </c>
      <c r="F363" s="163">
        <f t="shared" ref="F363:F369" si="48">D363-E363</f>
        <v>30000</v>
      </c>
    </row>
    <row r="364" spans="1:6">
      <c r="A364" s="186" t="s">
        <v>434</v>
      </c>
      <c r="B364" s="182" t="s">
        <v>159</v>
      </c>
      <c r="C364" s="150" t="s">
        <v>873</v>
      </c>
      <c r="D364" s="177">
        <f t="shared" si="47"/>
        <v>30000</v>
      </c>
      <c r="E364" s="177">
        <f t="shared" si="47"/>
        <v>0</v>
      </c>
      <c r="F364" s="163">
        <f t="shared" si="48"/>
        <v>30000</v>
      </c>
    </row>
    <row r="365" spans="1:6" ht="56.25">
      <c r="A365" s="131" t="s">
        <v>488</v>
      </c>
      <c r="B365" s="182" t="s">
        <v>159</v>
      </c>
      <c r="C365" s="150" t="s">
        <v>874</v>
      </c>
      <c r="D365" s="177">
        <f t="shared" si="47"/>
        <v>30000</v>
      </c>
      <c r="E365" s="177">
        <f t="shared" si="47"/>
        <v>0</v>
      </c>
      <c r="F365" s="163">
        <f t="shared" si="48"/>
        <v>30000</v>
      </c>
    </row>
    <row r="366" spans="1:6">
      <c r="A366" s="131" t="s">
        <v>875</v>
      </c>
      <c r="B366" s="182"/>
      <c r="C366" s="150" t="s">
        <v>876</v>
      </c>
      <c r="D366" s="177">
        <f t="shared" si="47"/>
        <v>30000</v>
      </c>
      <c r="E366" s="177">
        <f t="shared" si="47"/>
        <v>0</v>
      </c>
      <c r="F366" s="163">
        <f t="shared" si="48"/>
        <v>30000</v>
      </c>
    </row>
    <row r="367" spans="1:6" ht="23.25">
      <c r="A367" s="148" t="s">
        <v>877</v>
      </c>
      <c r="B367" s="182" t="s">
        <v>159</v>
      </c>
      <c r="C367" s="150" t="s">
        <v>878</v>
      </c>
      <c r="D367" s="177">
        <f t="shared" si="47"/>
        <v>30000</v>
      </c>
      <c r="E367" s="177">
        <f t="shared" si="47"/>
        <v>0</v>
      </c>
      <c r="F367" s="163">
        <f t="shared" si="48"/>
        <v>30000</v>
      </c>
    </row>
    <row r="368" spans="1:6" ht="23.25">
      <c r="A368" s="164" t="s">
        <v>641</v>
      </c>
      <c r="B368" s="165" t="s">
        <v>159</v>
      </c>
      <c r="C368" s="157" t="s">
        <v>879</v>
      </c>
      <c r="D368" s="145">
        <f t="shared" si="47"/>
        <v>30000</v>
      </c>
      <c r="E368" s="145">
        <f t="shared" si="47"/>
        <v>0</v>
      </c>
      <c r="F368" s="156">
        <f t="shared" si="48"/>
        <v>30000</v>
      </c>
    </row>
    <row r="369" spans="1:6" ht="23.25">
      <c r="A369" s="141" t="s">
        <v>580</v>
      </c>
      <c r="B369" s="142" t="s">
        <v>159</v>
      </c>
      <c r="C369" s="143" t="s">
        <v>880</v>
      </c>
      <c r="D369" s="145">
        <f t="shared" si="47"/>
        <v>30000</v>
      </c>
      <c r="E369" s="145">
        <f t="shared" si="47"/>
        <v>0</v>
      </c>
      <c r="F369" s="156">
        <f t="shared" si="48"/>
        <v>30000</v>
      </c>
    </row>
    <row r="370" spans="1:6" ht="15.75" thickBot="1">
      <c r="A370" s="141" t="s">
        <v>684</v>
      </c>
      <c r="B370" s="142" t="s">
        <v>159</v>
      </c>
      <c r="C370" s="143" t="s">
        <v>881</v>
      </c>
      <c r="D370" s="145">
        <v>30000</v>
      </c>
      <c r="E370" s="145">
        <v>0</v>
      </c>
      <c r="F370" s="156">
        <f>D370-E370</f>
        <v>30000</v>
      </c>
    </row>
    <row r="371" spans="1:6" ht="15.75" thickBot="1">
      <c r="A371" s="197" t="s">
        <v>441</v>
      </c>
      <c r="B371" s="198" t="s">
        <v>442</v>
      </c>
      <c r="C371" s="199" t="s">
        <v>33</v>
      </c>
      <c r="D371" s="200"/>
      <c r="E371" s="201">
        <v>-1522048.63</v>
      </c>
      <c r="F371" s="202" t="s">
        <v>33</v>
      </c>
    </row>
    <row r="372" spans="1:6">
      <c r="A372" s="70"/>
      <c r="B372" s="71"/>
      <c r="C372" s="72"/>
      <c r="D372" s="18"/>
      <c r="E372" s="73"/>
      <c r="F372" s="45"/>
    </row>
    <row r="373" spans="1:6">
      <c r="A373" s="207" t="s">
        <v>444</v>
      </c>
      <c r="B373" s="208"/>
      <c r="C373" s="208"/>
      <c r="D373" s="208"/>
      <c r="E373" s="208"/>
      <c r="F373" s="208"/>
    </row>
    <row r="374" spans="1:6">
      <c r="A374" s="74"/>
      <c r="B374" s="75"/>
      <c r="C374" s="76"/>
      <c r="D374" s="77"/>
      <c r="E374" s="78"/>
      <c r="F374" s="79"/>
    </row>
    <row r="375" spans="1:6">
      <c r="A375" s="215" t="s">
        <v>22</v>
      </c>
      <c r="B375" s="215" t="s">
        <v>23</v>
      </c>
      <c r="C375" s="215" t="s">
        <v>445</v>
      </c>
      <c r="D375" s="215" t="s">
        <v>25</v>
      </c>
      <c r="E375" s="215" t="s">
        <v>26</v>
      </c>
      <c r="F375" s="215" t="s">
        <v>27</v>
      </c>
    </row>
    <row r="376" spans="1:6">
      <c r="A376" s="216"/>
      <c r="B376" s="216"/>
      <c r="C376" s="216"/>
      <c r="D376" s="216"/>
      <c r="E376" s="216"/>
      <c r="F376" s="216"/>
    </row>
    <row r="377" spans="1:6">
      <c r="A377" s="216"/>
      <c r="B377" s="216"/>
      <c r="C377" s="216"/>
      <c r="D377" s="216"/>
      <c r="E377" s="216"/>
      <c r="F377" s="216"/>
    </row>
    <row r="378" spans="1:6">
      <c r="A378" s="216"/>
      <c r="B378" s="216"/>
      <c r="C378" s="216"/>
      <c r="D378" s="216"/>
      <c r="E378" s="216"/>
      <c r="F378" s="216"/>
    </row>
    <row r="379" spans="1:6">
      <c r="A379" s="216"/>
      <c r="B379" s="216"/>
      <c r="C379" s="216"/>
      <c r="D379" s="216"/>
      <c r="E379" s="216"/>
      <c r="F379" s="216"/>
    </row>
    <row r="380" spans="1:6" ht="15.75" thickBot="1">
      <c r="A380" s="30">
        <v>1</v>
      </c>
      <c r="B380" s="31">
        <v>2</v>
      </c>
      <c r="C380" s="47">
        <v>3</v>
      </c>
      <c r="D380" s="48" t="s">
        <v>28</v>
      </c>
      <c r="E380" s="48" t="s">
        <v>29</v>
      </c>
      <c r="F380" s="48" t="s">
        <v>30</v>
      </c>
    </row>
    <row r="381" spans="1:6">
      <c r="A381" s="62" t="s">
        <v>446</v>
      </c>
      <c r="B381" s="80">
        <v>500</v>
      </c>
      <c r="C381" s="81" t="s">
        <v>33</v>
      </c>
      <c r="D381" s="36">
        <v>13211639.949999999</v>
      </c>
      <c r="E381" s="36">
        <v>1429012.52</v>
      </c>
      <c r="F381" s="51">
        <v>11782627.43</v>
      </c>
    </row>
    <row r="382" spans="1:6">
      <c r="A382" s="82" t="s">
        <v>34</v>
      </c>
      <c r="B382" s="83"/>
      <c r="C382" s="84"/>
      <c r="D382" s="85"/>
      <c r="E382" s="85"/>
      <c r="F382" s="86"/>
    </row>
    <row r="383" spans="1:6">
      <c r="A383" s="87" t="s">
        <v>447</v>
      </c>
      <c r="B383" s="83">
        <v>520</v>
      </c>
      <c r="C383" s="84" t="s">
        <v>33</v>
      </c>
      <c r="D383" s="88" t="s">
        <v>47</v>
      </c>
      <c r="E383" s="88" t="s">
        <v>47</v>
      </c>
      <c r="F383" s="89" t="s">
        <v>47</v>
      </c>
    </row>
    <row r="384" spans="1:6">
      <c r="A384" s="90" t="s">
        <v>448</v>
      </c>
      <c r="B384" s="83"/>
      <c r="C384" s="84"/>
      <c r="D384" s="85"/>
      <c r="E384" s="85"/>
      <c r="F384" s="86"/>
    </row>
    <row r="385" spans="1:6">
      <c r="A385" s="87"/>
      <c r="B385" s="83">
        <v>500</v>
      </c>
      <c r="C385" s="84" t="s">
        <v>449</v>
      </c>
      <c r="D385" s="88" t="s">
        <v>47</v>
      </c>
      <c r="E385" s="88" t="s">
        <v>47</v>
      </c>
      <c r="F385" s="89" t="s">
        <v>47</v>
      </c>
    </row>
    <row r="386" spans="1:6">
      <c r="A386" s="56">
        <v>904</v>
      </c>
      <c r="B386" s="83">
        <v>500</v>
      </c>
      <c r="C386" s="84" t="s">
        <v>450</v>
      </c>
      <c r="D386" s="88">
        <v>13211639.949999999</v>
      </c>
      <c r="E386" s="88">
        <v>1429012.52</v>
      </c>
      <c r="F386" s="89">
        <v>11782627.43</v>
      </c>
    </row>
    <row r="387" spans="1:6">
      <c r="A387" s="91" t="s">
        <v>451</v>
      </c>
      <c r="B387" s="83">
        <v>620</v>
      </c>
      <c r="C387" s="84" t="s">
        <v>33</v>
      </c>
      <c r="D387" s="88" t="s">
        <v>47</v>
      </c>
      <c r="E387" s="88" t="s">
        <v>47</v>
      </c>
      <c r="F387" s="89" t="s">
        <v>47</v>
      </c>
    </row>
    <row r="388" spans="1:6">
      <c r="A388" s="92" t="s">
        <v>448</v>
      </c>
      <c r="B388" s="83"/>
      <c r="C388" s="84"/>
      <c r="D388" s="85"/>
      <c r="E388" s="85"/>
      <c r="F388" s="86"/>
    </row>
    <row r="389" spans="1:6">
      <c r="A389" s="91" t="s">
        <v>452</v>
      </c>
      <c r="B389" s="83">
        <v>700</v>
      </c>
      <c r="C389" s="84" t="s">
        <v>453</v>
      </c>
      <c r="D389" s="88">
        <v>13211639.949999999</v>
      </c>
      <c r="E389" s="88">
        <v>1429012.52</v>
      </c>
      <c r="F389" s="89">
        <v>11782627.43</v>
      </c>
    </row>
    <row r="390" spans="1:6">
      <c r="A390" s="91" t="s">
        <v>454</v>
      </c>
      <c r="B390" s="83">
        <v>710</v>
      </c>
      <c r="C390" s="84" t="s">
        <v>455</v>
      </c>
      <c r="D390" s="88">
        <v>-31778380.010000002</v>
      </c>
      <c r="E390" s="88">
        <v>-5454458.3600000003</v>
      </c>
      <c r="F390" s="93" t="s">
        <v>456</v>
      </c>
    </row>
    <row r="391" spans="1:6">
      <c r="A391" s="56" t="s">
        <v>457</v>
      </c>
      <c r="B391" s="83">
        <v>710</v>
      </c>
      <c r="C391" s="84" t="s">
        <v>458</v>
      </c>
      <c r="D391" s="88">
        <v>-31778380.010000002</v>
      </c>
      <c r="E391" s="88">
        <v>-5454458.3600000003</v>
      </c>
      <c r="F391" s="93" t="s">
        <v>456</v>
      </c>
    </row>
    <row r="392" spans="1:6">
      <c r="A392" s="56" t="s">
        <v>459</v>
      </c>
      <c r="B392" s="83">
        <v>710</v>
      </c>
      <c r="C392" s="84" t="s">
        <v>460</v>
      </c>
      <c r="D392" s="88">
        <v>-31778380.010000002</v>
      </c>
      <c r="E392" s="88">
        <v>-5454458.3600000003</v>
      </c>
      <c r="F392" s="93" t="s">
        <v>456</v>
      </c>
    </row>
    <row r="393" spans="1:6" ht="23.25">
      <c r="A393" s="56" t="s">
        <v>461</v>
      </c>
      <c r="B393" s="83">
        <v>710</v>
      </c>
      <c r="C393" s="84" t="s">
        <v>462</v>
      </c>
      <c r="D393" s="88">
        <v>-31778380.010000002</v>
      </c>
      <c r="E393" s="88">
        <v>-5454458.3600000003</v>
      </c>
      <c r="F393" s="93" t="s">
        <v>456</v>
      </c>
    </row>
    <row r="394" spans="1:6">
      <c r="A394" s="91" t="s">
        <v>463</v>
      </c>
      <c r="B394" s="83">
        <v>720</v>
      </c>
      <c r="C394" s="84" t="s">
        <v>464</v>
      </c>
      <c r="D394" s="88">
        <v>44990019.960000001</v>
      </c>
      <c r="E394" s="88">
        <v>6883470.8799999999</v>
      </c>
      <c r="F394" s="93" t="s">
        <v>456</v>
      </c>
    </row>
    <row r="395" spans="1:6">
      <c r="A395" s="56" t="s">
        <v>465</v>
      </c>
      <c r="B395" s="83">
        <v>720</v>
      </c>
      <c r="C395" s="94" t="s">
        <v>466</v>
      </c>
      <c r="D395" s="88">
        <v>44990019.960000001</v>
      </c>
      <c r="E395" s="88">
        <v>6883470.8799999999</v>
      </c>
      <c r="F395" s="93" t="s">
        <v>456</v>
      </c>
    </row>
    <row r="396" spans="1:6">
      <c r="A396" s="56" t="s">
        <v>467</v>
      </c>
      <c r="B396" s="83">
        <v>720</v>
      </c>
      <c r="C396" s="94" t="s">
        <v>468</v>
      </c>
      <c r="D396" s="88">
        <v>44990019.960000001</v>
      </c>
      <c r="E396" s="88">
        <v>6883470.8799999999</v>
      </c>
      <c r="F396" s="93" t="s">
        <v>456</v>
      </c>
    </row>
    <row r="397" spans="1:6" ht="23.25">
      <c r="A397" s="56" t="s">
        <v>469</v>
      </c>
      <c r="B397" s="83">
        <v>720</v>
      </c>
      <c r="C397" s="94" t="s">
        <v>470</v>
      </c>
      <c r="D397" s="88">
        <v>44990019.960000001</v>
      </c>
      <c r="E397" s="88">
        <v>6883470.8799999999</v>
      </c>
      <c r="F397" s="93" t="s">
        <v>456</v>
      </c>
    </row>
  </sheetData>
  <mergeCells count="29">
    <mergeCell ref="F84:F86"/>
    <mergeCell ref="A373:F373"/>
    <mergeCell ref="A375:A379"/>
    <mergeCell ref="B375:B379"/>
    <mergeCell ref="C375:C379"/>
    <mergeCell ref="D375:D379"/>
    <mergeCell ref="E375:E379"/>
    <mergeCell ref="F375:F379"/>
    <mergeCell ref="A84:A86"/>
    <mergeCell ref="B84:B86"/>
    <mergeCell ref="C84:C86"/>
    <mergeCell ref="D84:D86"/>
    <mergeCell ref="E84:E86"/>
    <mergeCell ref="D2:F2"/>
    <mergeCell ref="E1:F1"/>
    <mergeCell ref="E3:F3"/>
    <mergeCell ref="E4:F4"/>
    <mergeCell ref="A82:D82"/>
    <mergeCell ref="E82:F82"/>
    <mergeCell ref="A6:E6"/>
    <mergeCell ref="B11:D11"/>
    <mergeCell ref="B12:D12"/>
    <mergeCell ref="A15:F15"/>
    <mergeCell ref="A16:A18"/>
    <mergeCell ref="B16:B18"/>
    <mergeCell ref="C16:C18"/>
    <mergeCell ref="D16:D18"/>
    <mergeCell ref="E16:E18"/>
    <mergeCell ref="F16:F18"/>
  </mergeCells>
  <pageMargins left="0.39374999999999999" right="0.39374999999999999" top="0.16" bottom="0.16" header="0.16" footer="0.16"/>
  <pageSetup paperSize="9" scale="84" fitToHeight="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G232"/>
  <sheetViews>
    <sheetView zoomScaleNormal="100" workbookViewId="0">
      <selection sqref="A1:E1"/>
    </sheetView>
  </sheetViews>
  <sheetFormatPr defaultRowHeight="15"/>
  <cols>
    <col min="1" max="1" width="50.7109375" style="1" customWidth="1"/>
    <col min="2" max="2" width="13.28515625" style="1" customWidth="1"/>
    <col min="3" max="3" width="26.85546875" style="1" customWidth="1"/>
    <col min="4" max="6" width="19.85546875" style="1" customWidth="1"/>
    <col min="7" max="7" width="9.140625" style="1" hidden="1"/>
    <col min="8" max="16384" width="9.140625" style="1"/>
  </cols>
  <sheetData>
    <row r="1" spans="1:7" ht="14.1" customHeight="1">
      <c r="A1" s="207" t="s">
        <v>154</v>
      </c>
      <c r="B1" s="208"/>
      <c r="C1" s="208"/>
      <c r="D1" s="208"/>
      <c r="E1" s="208"/>
      <c r="F1" s="45" t="s">
        <v>155</v>
      </c>
      <c r="G1" s="3"/>
    </row>
    <row r="2" spans="1:7" ht="14.1" customHeight="1">
      <c r="A2" s="27"/>
      <c r="B2" s="27"/>
      <c r="C2" s="27"/>
      <c r="D2" s="27"/>
      <c r="E2" s="27"/>
      <c r="F2" s="27"/>
      <c r="G2" s="3"/>
    </row>
    <row r="3" spans="1:7" ht="12" customHeight="1">
      <c r="A3" s="215" t="s">
        <v>22</v>
      </c>
      <c r="B3" s="215" t="s">
        <v>23</v>
      </c>
      <c r="C3" s="215" t="s">
        <v>156</v>
      </c>
      <c r="D3" s="217" t="s">
        <v>25</v>
      </c>
      <c r="E3" s="217" t="s">
        <v>26</v>
      </c>
      <c r="F3" s="215" t="s">
        <v>27</v>
      </c>
      <c r="G3" s="46"/>
    </row>
    <row r="4" spans="1:7" ht="12" customHeight="1">
      <c r="A4" s="216"/>
      <c r="B4" s="216"/>
      <c r="C4" s="216"/>
      <c r="D4" s="218"/>
      <c r="E4" s="218"/>
      <c r="F4" s="216"/>
      <c r="G4" s="46"/>
    </row>
    <row r="5" spans="1:7" ht="11.1" customHeight="1">
      <c r="A5" s="216"/>
      <c r="B5" s="216"/>
      <c r="C5" s="216"/>
      <c r="D5" s="218"/>
      <c r="E5" s="218"/>
      <c r="F5" s="216"/>
      <c r="G5" s="46"/>
    </row>
    <row r="6" spans="1:7" ht="12" customHeight="1">
      <c r="A6" s="30">
        <v>1</v>
      </c>
      <c r="B6" s="31">
        <v>2</v>
      </c>
      <c r="C6" s="47">
        <v>3</v>
      </c>
      <c r="D6" s="48" t="s">
        <v>28</v>
      </c>
      <c r="E6" s="48" t="s">
        <v>29</v>
      </c>
      <c r="F6" s="48" t="s">
        <v>30</v>
      </c>
      <c r="G6" s="49"/>
    </row>
    <row r="7" spans="1:7" ht="16.5" customHeight="1">
      <c r="A7" s="33" t="s">
        <v>157</v>
      </c>
      <c r="B7" s="50">
        <v>200</v>
      </c>
      <c r="C7" s="35" t="s">
        <v>33</v>
      </c>
      <c r="D7" s="36">
        <v>44990019.960000001</v>
      </c>
      <c r="E7" s="36">
        <v>6883470.8799999999</v>
      </c>
      <c r="F7" s="51">
        <v>38106549.079999998</v>
      </c>
      <c r="G7" s="52"/>
    </row>
    <row r="8" spans="1:7" ht="12" customHeight="1">
      <c r="A8" s="37" t="s">
        <v>34</v>
      </c>
      <c r="B8" s="53"/>
      <c r="C8" s="39"/>
      <c r="D8" s="54"/>
      <c r="E8" s="54"/>
      <c r="F8" s="55"/>
      <c r="G8" s="52"/>
    </row>
    <row r="9" spans="1:7">
      <c r="A9" s="56" t="s">
        <v>158</v>
      </c>
      <c r="B9" s="57" t="s">
        <v>159</v>
      </c>
      <c r="C9" s="58" t="s">
        <v>160</v>
      </c>
      <c r="D9" s="59">
        <v>21817705.16</v>
      </c>
      <c r="E9" s="59">
        <v>4283355.87</v>
      </c>
      <c r="F9" s="60">
        <v>17534349.289999999</v>
      </c>
      <c r="G9" s="61"/>
    </row>
    <row r="10" spans="1:7" ht="23.25">
      <c r="A10" s="56" t="s">
        <v>161</v>
      </c>
      <c r="B10" s="57" t="s">
        <v>159</v>
      </c>
      <c r="C10" s="58" t="s">
        <v>162</v>
      </c>
      <c r="D10" s="59">
        <v>1618103.63</v>
      </c>
      <c r="E10" s="59">
        <v>356316.97</v>
      </c>
      <c r="F10" s="60">
        <v>1261786.6599999999</v>
      </c>
      <c r="G10" s="61"/>
    </row>
    <row r="11" spans="1:7">
      <c r="A11" s="56" t="s">
        <v>94</v>
      </c>
      <c r="B11" s="57" t="s">
        <v>159</v>
      </c>
      <c r="C11" s="58" t="s">
        <v>163</v>
      </c>
      <c r="D11" s="59">
        <v>1618103.63</v>
      </c>
      <c r="E11" s="59">
        <v>356316.97</v>
      </c>
      <c r="F11" s="60">
        <v>1261786.6599999999</v>
      </c>
      <c r="G11" s="61"/>
    </row>
    <row r="12" spans="1:7" ht="23.25">
      <c r="A12" s="56" t="s">
        <v>164</v>
      </c>
      <c r="B12" s="57" t="s">
        <v>159</v>
      </c>
      <c r="C12" s="58" t="s">
        <v>165</v>
      </c>
      <c r="D12" s="59">
        <v>1618103.63</v>
      </c>
      <c r="E12" s="59">
        <v>356316.97</v>
      </c>
      <c r="F12" s="60">
        <v>1261786.6599999999</v>
      </c>
      <c r="G12" s="61"/>
    </row>
    <row r="13" spans="1:7">
      <c r="A13" s="56" t="s">
        <v>94</v>
      </c>
      <c r="B13" s="57" t="s">
        <v>159</v>
      </c>
      <c r="C13" s="58" t="s">
        <v>166</v>
      </c>
      <c r="D13" s="59">
        <v>1618103.63</v>
      </c>
      <c r="E13" s="59">
        <v>356316.97</v>
      </c>
      <c r="F13" s="60">
        <v>1261786.6599999999</v>
      </c>
      <c r="G13" s="61"/>
    </row>
    <row r="14" spans="1:7">
      <c r="A14" s="56" t="s">
        <v>94</v>
      </c>
      <c r="B14" s="57" t="s">
        <v>159</v>
      </c>
      <c r="C14" s="58" t="s">
        <v>167</v>
      </c>
      <c r="D14" s="59">
        <v>1395603.63</v>
      </c>
      <c r="E14" s="59">
        <v>329341.96999999997</v>
      </c>
      <c r="F14" s="60">
        <v>1066261.6599999999</v>
      </c>
      <c r="G14" s="61"/>
    </row>
    <row r="15" spans="1:7" ht="45.75">
      <c r="A15" s="56" t="s">
        <v>168</v>
      </c>
      <c r="B15" s="57" t="s">
        <v>159</v>
      </c>
      <c r="C15" s="58" t="s">
        <v>169</v>
      </c>
      <c r="D15" s="59">
        <v>1395603.63</v>
      </c>
      <c r="E15" s="59">
        <v>329341.96999999997</v>
      </c>
      <c r="F15" s="60">
        <v>1066261.6599999999</v>
      </c>
      <c r="G15" s="61"/>
    </row>
    <row r="16" spans="1:7" ht="23.25">
      <c r="A16" s="56" t="s">
        <v>170</v>
      </c>
      <c r="B16" s="57" t="s">
        <v>159</v>
      </c>
      <c r="C16" s="58" t="s">
        <v>171</v>
      </c>
      <c r="D16" s="59">
        <v>1395603.63</v>
      </c>
      <c r="E16" s="59">
        <v>329341.96999999997</v>
      </c>
      <c r="F16" s="60">
        <v>1066261.6599999999</v>
      </c>
      <c r="G16" s="61"/>
    </row>
    <row r="17" spans="1:7">
      <c r="A17" s="56" t="s">
        <v>172</v>
      </c>
      <c r="B17" s="57" t="s">
        <v>159</v>
      </c>
      <c r="C17" s="58" t="s">
        <v>173</v>
      </c>
      <c r="D17" s="59">
        <v>1071892.19</v>
      </c>
      <c r="E17" s="59">
        <v>259627.03</v>
      </c>
      <c r="F17" s="60">
        <v>812265.16</v>
      </c>
      <c r="G17" s="61"/>
    </row>
    <row r="18" spans="1:7" ht="34.5">
      <c r="A18" s="56" t="s">
        <v>174</v>
      </c>
      <c r="B18" s="57" t="s">
        <v>159</v>
      </c>
      <c r="C18" s="58" t="s">
        <v>175</v>
      </c>
      <c r="D18" s="59">
        <v>323711.44</v>
      </c>
      <c r="E18" s="59">
        <v>69714.94</v>
      </c>
      <c r="F18" s="60">
        <v>253996.5</v>
      </c>
      <c r="G18" s="61"/>
    </row>
    <row r="19" spans="1:7">
      <c r="A19" s="56" t="s">
        <v>94</v>
      </c>
      <c r="B19" s="57" t="s">
        <v>159</v>
      </c>
      <c r="C19" s="58" t="s">
        <v>176</v>
      </c>
      <c r="D19" s="59">
        <v>222500</v>
      </c>
      <c r="E19" s="59">
        <v>26975</v>
      </c>
      <c r="F19" s="60">
        <v>195525</v>
      </c>
      <c r="G19" s="61"/>
    </row>
    <row r="20" spans="1:7" ht="45.75">
      <c r="A20" s="56" t="s">
        <v>168</v>
      </c>
      <c r="B20" s="57" t="s">
        <v>159</v>
      </c>
      <c r="C20" s="58" t="s">
        <v>177</v>
      </c>
      <c r="D20" s="59">
        <v>222500</v>
      </c>
      <c r="E20" s="59">
        <v>26975</v>
      </c>
      <c r="F20" s="60">
        <v>195525</v>
      </c>
      <c r="G20" s="61"/>
    </row>
    <row r="21" spans="1:7" ht="23.25">
      <c r="A21" s="56" t="s">
        <v>170</v>
      </c>
      <c r="B21" s="57" t="s">
        <v>159</v>
      </c>
      <c r="C21" s="58" t="s">
        <v>178</v>
      </c>
      <c r="D21" s="59">
        <v>222500</v>
      </c>
      <c r="E21" s="59">
        <v>26975</v>
      </c>
      <c r="F21" s="60">
        <v>195525</v>
      </c>
      <c r="G21" s="61"/>
    </row>
    <row r="22" spans="1:7" ht="23.25">
      <c r="A22" s="56" t="s">
        <v>179</v>
      </c>
      <c r="B22" s="57" t="s">
        <v>159</v>
      </c>
      <c r="C22" s="58" t="s">
        <v>180</v>
      </c>
      <c r="D22" s="59">
        <v>222500</v>
      </c>
      <c r="E22" s="59">
        <v>26975</v>
      </c>
      <c r="F22" s="60">
        <v>195525</v>
      </c>
      <c r="G22" s="61"/>
    </row>
    <row r="23" spans="1:7" ht="34.5">
      <c r="A23" s="56" t="s">
        <v>181</v>
      </c>
      <c r="B23" s="57" t="s">
        <v>159</v>
      </c>
      <c r="C23" s="58" t="s">
        <v>182</v>
      </c>
      <c r="D23" s="59">
        <v>1341534.05</v>
      </c>
      <c r="E23" s="59">
        <v>266671.52</v>
      </c>
      <c r="F23" s="60">
        <v>1074862.53</v>
      </c>
      <c r="G23" s="61"/>
    </row>
    <row r="24" spans="1:7">
      <c r="A24" s="56" t="s">
        <v>94</v>
      </c>
      <c r="B24" s="57" t="s">
        <v>159</v>
      </c>
      <c r="C24" s="58" t="s">
        <v>183</v>
      </c>
      <c r="D24" s="59">
        <v>1341534.05</v>
      </c>
      <c r="E24" s="59">
        <v>266671.52</v>
      </c>
      <c r="F24" s="60">
        <v>1074862.53</v>
      </c>
      <c r="G24" s="61"/>
    </row>
    <row r="25" spans="1:7">
      <c r="A25" s="56" t="s">
        <v>94</v>
      </c>
      <c r="B25" s="57" t="s">
        <v>159</v>
      </c>
      <c r="C25" s="58" t="s">
        <v>184</v>
      </c>
      <c r="D25" s="59">
        <v>248800</v>
      </c>
      <c r="E25" s="59">
        <v>34948.080000000002</v>
      </c>
      <c r="F25" s="60">
        <v>213851.92</v>
      </c>
      <c r="G25" s="61"/>
    </row>
    <row r="26" spans="1:7">
      <c r="A26" s="56" t="s">
        <v>94</v>
      </c>
      <c r="B26" s="57" t="s">
        <v>159</v>
      </c>
      <c r="C26" s="58" t="s">
        <v>185</v>
      </c>
      <c r="D26" s="59">
        <v>248800</v>
      </c>
      <c r="E26" s="59">
        <v>34948.080000000002</v>
      </c>
      <c r="F26" s="60">
        <v>213851.92</v>
      </c>
      <c r="G26" s="61"/>
    </row>
    <row r="27" spans="1:7" ht="23.25">
      <c r="A27" s="56" t="s">
        <v>186</v>
      </c>
      <c r="B27" s="57" t="s">
        <v>159</v>
      </c>
      <c r="C27" s="58" t="s">
        <v>187</v>
      </c>
      <c r="D27" s="59">
        <v>248500</v>
      </c>
      <c r="E27" s="59">
        <v>34942.04</v>
      </c>
      <c r="F27" s="60">
        <v>213557.96</v>
      </c>
      <c r="G27" s="61"/>
    </row>
    <row r="28" spans="1:7" ht="23.25">
      <c r="A28" s="56" t="s">
        <v>188</v>
      </c>
      <c r="B28" s="57" t="s">
        <v>159</v>
      </c>
      <c r="C28" s="58" t="s">
        <v>189</v>
      </c>
      <c r="D28" s="59">
        <v>248500</v>
      </c>
      <c r="E28" s="59">
        <v>34942.04</v>
      </c>
      <c r="F28" s="60">
        <v>213557.96</v>
      </c>
      <c r="G28" s="61"/>
    </row>
    <row r="29" spans="1:7">
      <c r="A29" s="56" t="s">
        <v>190</v>
      </c>
      <c r="B29" s="57" t="s">
        <v>159</v>
      </c>
      <c r="C29" s="58" t="s">
        <v>191</v>
      </c>
      <c r="D29" s="59">
        <v>248500</v>
      </c>
      <c r="E29" s="59">
        <v>34942.04</v>
      </c>
      <c r="F29" s="60">
        <v>213557.96</v>
      </c>
      <c r="G29" s="61"/>
    </row>
    <row r="30" spans="1:7">
      <c r="A30" s="56" t="s">
        <v>192</v>
      </c>
      <c r="B30" s="57" t="s">
        <v>159</v>
      </c>
      <c r="C30" s="58" t="s">
        <v>193</v>
      </c>
      <c r="D30" s="59">
        <v>300</v>
      </c>
      <c r="E30" s="59">
        <v>6.04</v>
      </c>
      <c r="F30" s="60">
        <v>293.95999999999998</v>
      </c>
      <c r="G30" s="61"/>
    </row>
    <row r="31" spans="1:7">
      <c r="A31" s="56" t="s">
        <v>194</v>
      </c>
      <c r="B31" s="57" t="s">
        <v>159</v>
      </c>
      <c r="C31" s="58" t="s">
        <v>195</v>
      </c>
      <c r="D31" s="59">
        <v>300</v>
      </c>
      <c r="E31" s="59">
        <v>6.04</v>
      </c>
      <c r="F31" s="60">
        <v>293.95999999999998</v>
      </c>
      <c r="G31" s="61"/>
    </row>
    <row r="32" spans="1:7">
      <c r="A32" s="56" t="s">
        <v>196</v>
      </c>
      <c r="B32" s="57" t="s">
        <v>159</v>
      </c>
      <c r="C32" s="58" t="s">
        <v>197</v>
      </c>
      <c r="D32" s="59">
        <v>50</v>
      </c>
      <c r="E32" s="59" t="s">
        <v>47</v>
      </c>
      <c r="F32" s="60">
        <v>50</v>
      </c>
      <c r="G32" s="61"/>
    </row>
    <row r="33" spans="1:7">
      <c r="A33" s="56" t="s">
        <v>198</v>
      </c>
      <c r="B33" s="57" t="s">
        <v>159</v>
      </c>
      <c r="C33" s="58" t="s">
        <v>199</v>
      </c>
      <c r="D33" s="59">
        <v>250</v>
      </c>
      <c r="E33" s="59">
        <v>6.04</v>
      </c>
      <c r="F33" s="60">
        <v>243.96</v>
      </c>
      <c r="G33" s="61"/>
    </row>
    <row r="34" spans="1:7" ht="23.25">
      <c r="A34" s="56" t="s">
        <v>200</v>
      </c>
      <c r="B34" s="57" t="s">
        <v>159</v>
      </c>
      <c r="C34" s="58" t="s">
        <v>201</v>
      </c>
      <c r="D34" s="59">
        <v>1092734.05</v>
      </c>
      <c r="E34" s="59">
        <v>231723.44</v>
      </c>
      <c r="F34" s="60">
        <v>861010.61</v>
      </c>
      <c r="G34" s="61"/>
    </row>
    <row r="35" spans="1:7" ht="23.25">
      <c r="A35" s="56" t="s">
        <v>202</v>
      </c>
      <c r="B35" s="57" t="s">
        <v>159</v>
      </c>
      <c r="C35" s="58" t="s">
        <v>203</v>
      </c>
      <c r="D35" s="59">
        <v>1092734.05</v>
      </c>
      <c r="E35" s="59">
        <v>231723.44</v>
      </c>
      <c r="F35" s="60">
        <v>861010.61</v>
      </c>
      <c r="G35" s="61"/>
    </row>
    <row r="36" spans="1:7">
      <c r="A36" s="56" t="s">
        <v>94</v>
      </c>
      <c r="B36" s="57" t="s">
        <v>159</v>
      </c>
      <c r="C36" s="58" t="s">
        <v>204</v>
      </c>
      <c r="D36" s="59">
        <v>1036734.05</v>
      </c>
      <c r="E36" s="59">
        <v>231723.44</v>
      </c>
      <c r="F36" s="60">
        <v>805010.61</v>
      </c>
      <c r="G36" s="61"/>
    </row>
    <row r="37" spans="1:7" ht="45.75">
      <c r="A37" s="56" t="s">
        <v>168</v>
      </c>
      <c r="B37" s="57" t="s">
        <v>159</v>
      </c>
      <c r="C37" s="58" t="s">
        <v>205</v>
      </c>
      <c r="D37" s="59">
        <v>1036734.05</v>
      </c>
      <c r="E37" s="59">
        <v>231723.44</v>
      </c>
      <c r="F37" s="60">
        <v>805010.61</v>
      </c>
      <c r="G37" s="61"/>
    </row>
    <row r="38" spans="1:7" ht="23.25">
      <c r="A38" s="56" t="s">
        <v>170</v>
      </c>
      <c r="B38" s="57" t="s">
        <v>159</v>
      </c>
      <c r="C38" s="58" t="s">
        <v>206</v>
      </c>
      <c r="D38" s="59">
        <v>1036734.05</v>
      </c>
      <c r="E38" s="59">
        <v>231723.44</v>
      </c>
      <c r="F38" s="60">
        <v>805010.61</v>
      </c>
      <c r="G38" s="61"/>
    </row>
    <row r="39" spans="1:7">
      <c r="A39" s="56" t="s">
        <v>172</v>
      </c>
      <c r="B39" s="57" t="s">
        <v>159</v>
      </c>
      <c r="C39" s="58" t="s">
        <v>207</v>
      </c>
      <c r="D39" s="59">
        <v>796262.71</v>
      </c>
      <c r="E39" s="59">
        <v>176279.79</v>
      </c>
      <c r="F39" s="60">
        <v>619982.92000000004</v>
      </c>
      <c r="G39" s="61"/>
    </row>
    <row r="40" spans="1:7" ht="34.5">
      <c r="A40" s="56" t="s">
        <v>174</v>
      </c>
      <c r="B40" s="57" t="s">
        <v>159</v>
      </c>
      <c r="C40" s="58" t="s">
        <v>208</v>
      </c>
      <c r="D40" s="59">
        <v>240471.34</v>
      </c>
      <c r="E40" s="59">
        <v>55443.65</v>
      </c>
      <c r="F40" s="60">
        <v>185027.69</v>
      </c>
      <c r="G40" s="61"/>
    </row>
    <row r="41" spans="1:7">
      <c r="A41" s="56" t="s">
        <v>94</v>
      </c>
      <c r="B41" s="57" t="s">
        <v>159</v>
      </c>
      <c r="C41" s="58" t="s">
        <v>209</v>
      </c>
      <c r="D41" s="59">
        <v>56000</v>
      </c>
      <c r="E41" s="59" t="s">
        <v>47</v>
      </c>
      <c r="F41" s="60">
        <v>56000</v>
      </c>
      <c r="G41" s="61"/>
    </row>
    <row r="42" spans="1:7" ht="45.75">
      <c r="A42" s="56" t="s">
        <v>168</v>
      </c>
      <c r="B42" s="57" t="s">
        <v>159</v>
      </c>
      <c r="C42" s="58" t="s">
        <v>210</v>
      </c>
      <c r="D42" s="59">
        <v>56000</v>
      </c>
      <c r="E42" s="59" t="s">
        <v>47</v>
      </c>
      <c r="F42" s="60">
        <v>56000</v>
      </c>
      <c r="G42" s="61"/>
    </row>
    <row r="43" spans="1:7" ht="23.25">
      <c r="A43" s="56" t="s">
        <v>170</v>
      </c>
      <c r="B43" s="57" t="s">
        <v>159</v>
      </c>
      <c r="C43" s="58" t="s">
        <v>211</v>
      </c>
      <c r="D43" s="59">
        <v>56000</v>
      </c>
      <c r="E43" s="59" t="s">
        <v>47</v>
      </c>
      <c r="F43" s="60">
        <v>56000</v>
      </c>
      <c r="G43" s="61"/>
    </row>
    <row r="44" spans="1:7" ht="23.25">
      <c r="A44" s="56" t="s">
        <v>179</v>
      </c>
      <c r="B44" s="57" t="s">
        <v>159</v>
      </c>
      <c r="C44" s="58" t="s">
        <v>212</v>
      </c>
      <c r="D44" s="59">
        <v>56000</v>
      </c>
      <c r="E44" s="59" t="s">
        <v>47</v>
      </c>
      <c r="F44" s="60">
        <v>56000</v>
      </c>
      <c r="G44" s="61"/>
    </row>
    <row r="45" spans="1:7" ht="34.5">
      <c r="A45" s="56" t="s">
        <v>213</v>
      </c>
      <c r="B45" s="57" t="s">
        <v>159</v>
      </c>
      <c r="C45" s="58" t="s">
        <v>214</v>
      </c>
      <c r="D45" s="59">
        <v>18733955.48</v>
      </c>
      <c r="E45" s="59">
        <v>3660367.38</v>
      </c>
      <c r="F45" s="60">
        <v>15073588.1</v>
      </c>
      <c r="G45" s="61"/>
    </row>
    <row r="46" spans="1:7">
      <c r="A46" s="56" t="s">
        <v>94</v>
      </c>
      <c r="B46" s="57" t="s">
        <v>159</v>
      </c>
      <c r="C46" s="58" t="s">
        <v>215</v>
      </c>
      <c r="D46" s="59">
        <v>18733955.48</v>
      </c>
      <c r="E46" s="59">
        <v>3660367.38</v>
      </c>
      <c r="F46" s="60">
        <v>15073588.1</v>
      </c>
      <c r="G46" s="61"/>
    </row>
    <row r="47" spans="1:7">
      <c r="A47" s="56" t="s">
        <v>94</v>
      </c>
      <c r="B47" s="57" t="s">
        <v>159</v>
      </c>
      <c r="C47" s="58" t="s">
        <v>216</v>
      </c>
      <c r="D47" s="59">
        <v>18733955.48</v>
      </c>
      <c r="E47" s="59">
        <v>3660367.38</v>
      </c>
      <c r="F47" s="60">
        <v>15073588.1</v>
      </c>
      <c r="G47" s="61"/>
    </row>
    <row r="48" spans="1:7">
      <c r="A48" s="56" t="s">
        <v>94</v>
      </c>
      <c r="B48" s="57" t="s">
        <v>159</v>
      </c>
      <c r="C48" s="58" t="s">
        <v>217</v>
      </c>
      <c r="D48" s="59">
        <v>13508395.25</v>
      </c>
      <c r="E48" s="59">
        <v>2735437.53</v>
      </c>
      <c r="F48" s="60">
        <v>10772957.720000001</v>
      </c>
      <c r="G48" s="61"/>
    </row>
    <row r="49" spans="1:7" ht="45.75">
      <c r="A49" s="56" t="s">
        <v>168</v>
      </c>
      <c r="B49" s="57" t="s">
        <v>159</v>
      </c>
      <c r="C49" s="58" t="s">
        <v>218</v>
      </c>
      <c r="D49" s="59">
        <v>13508395.25</v>
      </c>
      <c r="E49" s="59">
        <v>2735437.53</v>
      </c>
      <c r="F49" s="60">
        <v>10772957.720000001</v>
      </c>
      <c r="G49" s="61"/>
    </row>
    <row r="50" spans="1:7" ht="23.25">
      <c r="A50" s="56" t="s">
        <v>170</v>
      </c>
      <c r="B50" s="57" t="s">
        <v>159</v>
      </c>
      <c r="C50" s="58" t="s">
        <v>219</v>
      </c>
      <c r="D50" s="59">
        <v>13508395.25</v>
      </c>
      <c r="E50" s="59">
        <v>2735437.53</v>
      </c>
      <c r="F50" s="60">
        <v>10772957.720000001</v>
      </c>
      <c r="G50" s="61"/>
    </row>
    <row r="51" spans="1:7">
      <c r="A51" s="56" t="s">
        <v>172</v>
      </c>
      <c r="B51" s="57" t="s">
        <v>159</v>
      </c>
      <c r="C51" s="58" t="s">
        <v>220</v>
      </c>
      <c r="D51" s="59">
        <v>10375111.560000001</v>
      </c>
      <c r="E51" s="59">
        <v>2080831.05</v>
      </c>
      <c r="F51" s="60">
        <v>8294280.5099999998</v>
      </c>
      <c r="G51" s="61"/>
    </row>
    <row r="52" spans="1:7" ht="34.5">
      <c r="A52" s="56" t="s">
        <v>174</v>
      </c>
      <c r="B52" s="57" t="s">
        <v>159</v>
      </c>
      <c r="C52" s="58" t="s">
        <v>221</v>
      </c>
      <c r="D52" s="59">
        <v>3133283.69</v>
      </c>
      <c r="E52" s="59">
        <v>654606.48</v>
      </c>
      <c r="F52" s="60">
        <v>2478677.21</v>
      </c>
      <c r="G52" s="61"/>
    </row>
    <row r="53" spans="1:7">
      <c r="A53" s="56" t="s">
        <v>94</v>
      </c>
      <c r="B53" s="57" t="s">
        <v>159</v>
      </c>
      <c r="C53" s="58" t="s">
        <v>222</v>
      </c>
      <c r="D53" s="59">
        <v>5011729.3</v>
      </c>
      <c r="E53" s="59">
        <v>924929.85</v>
      </c>
      <c r="F53" s="60">
        <v>4086799.45</v>
      </c>
      <c r="G53" s="61"/>
    </row>
    <row r="54" spans="1:7" ht="45.75">
      <c r="A54" s="56" t="s">
        <v>168</v>
      </c>
      <c r="B54" s="57" t="s">
        <v>159</v>
      </c>
      <c r="C54" s="58" t="s">
        <v>223</v>
      </c>
      <c r="D54" s="59">
        <v>454000</v>
      </c>
      <c r="E54" s="59">
        <v>6300.2</v>
      </c>
      <c r="F54" s="60">
        <v>447699.8</v>
      </c>
      <c r="G54" s="61"/>
    </row>
    <row r="55" spans="1:7" ht="23.25">
      <c r="A55" s="56" t="s">
        <v>170</v>
      </c>
      <c r="B55" s="57" t="s">
        <v>159</v>
      </c>
      <c r="C55" s="58" t="s">
        <v>224</v>
      </c>
      <c r="D55" s="59">
        <v>454000</v>
      </c>
      <c r="E55" s="59">
        <v>6300.2</v>
      </c>
      <c r="F55" s="60">
        <v>447699.8</v>
      </c>
      <c r="G55" s="61"/>
    </row>
    <row r="56" spans="1:7" ht="23.25">
      <c r="A56" s="56" t="s">
        <v>179</v>
      </c>
      <c r="B56" s="57" t="s">
        <v>159</v>
      </c>
      <c r="C56" s="58" t="s">
        <v>225</v>
      </c>
      <c r="D56" s="59">
        <v>454000</v>
      </c>
      <c r="E56" s="59">
        <v>6300.2</v>
      </c>
      <c r="F56" s="60">
        <v>447699.8</v>
      </c>
      <c r="G56" s="61"/>
    </row>
    <row r="57" spans="1:7" ht="23.25">
      <c r="A57" s="56" t="s">
        <v>186</v>
      </c>
      <c r="B57" s="57" t="s">
        <v>159</v>
      </c>
      <c r="C57" s="58" t="s">
        <v>226</v>
      </c>
      <c r="D57" s="59">
        <v>3716729.3</v>
      </c>
      <c r="E57" s="59">
        <v>503303.65</v>
      </c>
      <c r="F57" s="60">
        <v>3213425.65</v>
      </c>
      <c r="G57" s="61"/>
    </row>
    <row r="58" spans="1:7" ht="23.25">
      <c r="A58" s="56" t="s">
        <v>188</v>
      </c>
      <c r="B58" s="57" t="s">
        <v>159</v>
      </c>
      <c r="C58" s="58" t="s">
        <v>227</v>
      </c>
      <c r="D58" s="59">
        <v>3716729.3</v>
      </c>
      <c r="E58" s="59">
        <v>503303.65</v>
      </c>
      <c r="F58" s="60">
        <v>3213425.65</v>
      </c>
      <c r="G58" s="61"/>
    </row>
    <row r="59" spans="1:7">
      <c r="A59" s="56" t="s">
        <v>190</v>
      </c>
      <c r="B59" s="57" t="s">
        <v>159</v>
      </c>
      <c r="C59" s="58" t="s">
        <v>228</v>
      </c>
      <c r="D59" s="59">
        <v>3716729.3</v>
      </c>
      <c r="E59" s="59">
        <v>503303.65</v>
      </c>
      <c r="F59" s="60">
        <v>3213425.65</v>
      </c>
      <c r="G59" s="61"/>
    </row>
    <row r="60" spans="1:7">
      <c r="A60" s="56" t="s">
        <v>192</v>
      </c>
      <c r="B60" s="57" t="s">
        <v>159</v>
      </c>
      <c r="C60" s="58" t="s">
        <v>229</v>
      </c>
      <c r="D60" s="59">
        <v>841000</v>
      </c>
      <c r="E60" s="59">
        <v>415326</v>
      </c>
      <c r="F60" s="60">
        <v>425674</v>
      </c>
      <c r="G60" s="61"/>
    </row>
    <row r="61" spans="1:7">
      <c r="A61" s="56" t="s">
        <v>194</v>
      </c>
      <c r="B61" s="57" t="s">
        <v>159</v>
      </c>
      <c r="C61" s="58" t="s">
        <v>230</v>
      </c>
      <c r="D61" s="59">
        <v>841000</v>
      </c>
      <c r="E61" s="59">
        <v>415326</v>
      </c>
      <c r="F61" s="60">
        <v>425674</v>
      </c>
      <c r="G61" s="61"/>
    </row>
    <row r="62" spans="1:7">
      <c r="A62" s="56" t="s">
        <v>231</v>
      </c>
      <c r="B62" s="57" t="s">
        <v>159</v>
      </c>
      <c r="C62" s="58" t="s">
        <v>232</v>
      </c>
      <c r="D62" s="59">
        <v>700000</v>
      </c>
      <c r="E62" s="59">
        <v>392518</v>
      </c>
      <c r="F62" s="60">
        <v>307482</v>
      </c>
      <c r="G62" s="61"/>
    </row>
    <row r="63" spans="1:7">
      <c r="A63" s="56" t="s">
        <v>196</v>
      </c>
      <c r="B63" s="57" t="s">
        <v>159</v>
      </c>
      <c r="C63" s="58" t="s">
        <v>233</v>
      </c>
      <c r="D63" s="59">
        <v>90000</v>
      </c>
      <c r="E63" s="59">
        <v>22808</v>
      </c>
      <c r="F63" s="60">
        <v>67192</v>
      </c>
      <c r="G63" s="61"/>
    </row>
    <row r="64" spans="1:7">
      <c r="A64" s="56" t="s">
        <v>198</v>
      </c>
      <c r="B64" s="57" t="s">
        <v>159</v>
      </c>
      <c r="C64" s="58" t="s">
        <v>234</v>
      </c>
      <c r="D64" s="59">
        <v>51000</v>
      </c>
      <c r="E64" s="59" t="s">
        <v>47</v>
      </c>
      <c r="F64" s="60">
        <v>51000</v>
      </c>
      <c r="G64" s="61"/>
    </row>
    <row r="65" spans="1:7">
      <c r="A65" s="56" t="s">
        <v>94</v>
      </c>
      <c r="B65" s="57" t="s">
        <v>159</v>
      </c>
      <c r="C65" s="58" t="s">
        <v>235</v>
      </c>
      <c r="D65" s="59">
        <v>139971.01999999999</v>
      </c>
      <c r="E65" s="59" t="s">
        <v>47</v>
      </c>
      <c r="F65" s="60">
        <v>139971.01999999999</v>
      </c>
      <c r="G65" s="61"/>
    </row>
    <row r="66" spans="1:7">
      <c r="A66" s="56" t="s">
        <v>236</v>
      </c>
      <c r="B66" s="57" t="s">
        <v>159</v>
      </c>
      <c r="C66" s="58" t="s">
        <v>237</v>
      </c>
      <c r="D66" s="59">
        <v>139971.01999999999</v>
      </c>
      <c r="E66" s="59" t="s">
        <v>47</v>
      </c>
      <c r="F66" s="60">
        <v>139971.01999999999</v>
      </c>
      <c r="G66" s="61"/>
    </row>
    <row r="67" spans="1:7">
      <c r="A67" s="56" t="s">
        <v>238</v>
      </c>
      <c r="B67" s="57" t="s">
        <v>159</v>
      </c>
      <c r="C67" s="58" t="s">
        <v>239</v>
      </c>
      <c r="D67" s="59">
        <v>139971.01999999999</v>
      </c>
      <c r="E67" s="59" t="s">
        <v>47</v>
      </c>
      <c r="F67" s="60">
        <v>139971.01999999999</v>
      </c>
      <c r="G67" s="61"/>
    </row>
    <row r="68" spans="1:7">
      <c r="A68" s="56" t="s">
        <v>94</v>
      </c>
      <c r="B68" s="57" t="s">
        <v>159</v>
      </c>
      <c r="C68" s="58" t="s">
        <v>240</v>
      </c>
      <c r="D68" s="59">
        <v>73859.91</v>
      </c>
      <c r="E68" s="59" t="s">
        <v>47</v>
      </c>
      <c r="F68" s="60">
        <v>73859.91</v>
      </c>
      <c r="G68" s="61"/>
    </row>
    <row r="69" spans="1:7">
      <c r="A69" s="56" t="s">
        <v>236</v>
      </c>
      <c r="B69" s="57" t="s">
        <v>159</v>
      </c>
      <c r="C69" s="58" t="s">
        <v>241</v>
      </c>
      <c r="D69" s="59">
        <v>73859.91</v>
      </c>
      <c r="E69" s="59" t="s">
        <v>47</v>
      </c>
      <c r="F69" s="60">
        <v>73859.91</v>
      </c>
      <c r="G69" s="61"/>
    </row>
    <row r="70" spans="1:7">
      <c r="A70" s="56" t="s">
        <v>238</v>
      </c>
      <c r="B70" s="57" t="s">
        <v>159</v>
      </c>
      <c r="C70" s="58" t="s">
        <v>242</v>
      </c>
      <c r="D70" s="59">
        <v>73859.91</v>
      </c>
      <c r="E70" s="59" t="s">
        <v>47</v>
      </c>
      <c r="F70" s="60">
        <v>73859.91</v>
      </c>
      <c r="G70" s="61"/>
    </row>
    <row r="71" spans="1:7" ht="34.5">
      <c r="A71" s="56" t="s">
        <v>243</v>
      </c>
      <c r="B71" s="57" t="s">
        <v>159</v>
      </c>
      <c r="C71" s="58" t="s">
        <v>244</v>
      </c>
      <c r="D71" s="59">
        <v>73412</v>
      </c>
      <c r="E71" s="59" t="s">
        <v>47</v>
      </c>
      <c r="F71" s="60">
        <v>73412</v>
      </c>
      <c r="G71" s="61"/>
    </row>
    <row r="72" spans="1:7">
      <c r="A72" s="56" t="s">
        <v>94</v>
      </c>
      <c r="B72" s="57" t="s">
        <v>159</v>
      </c>
      <c r="C72" s="58" t="s">
        <v>245</v>
      </c>
      <c r="D72" s="59">
        <v>73412</v>
      </c>
      <c r="E72" s="59" t="s">
        <v>47</v>
      </c>
      <c r="F72" s="60">
        <v>73412</v>
      </c>
      <c r="G72" s="61"/>
    </row>
    <row r="73" spans="1:7">
      <c r="A73" s="56" t="s">
        <v>94</v>
      </c>
      <c r="B73" s="57" t="s">
        <v>159</v>
      </c>
      <c r="C73" s="58" t="s">
        <v>246</v>
      </c>
      <c r="D73" s="59">
        <v>73412</v>
      </c>
      <c r="E73" s="59" t="s">
        <v>47</v>
      </c>
      <c r="F73" s="60">
        <v>73412</v>
      </c>
      <c r="G73" s="61"/>
    </row>
    <row r="74" spans="1:7">
      <c r="A74" s="56" t="s">
        <v>94</v>
      </c>
      <c r="B74" s="57" t="s">
        <v>159</v>
      </c>
      <c r="C74" s="58" t="s">
        <v>247</v>
      </c>
      <c r="D74" s="59">
        <v>73412</v>
      </c>
      <c r="E74" s="59" t="s">
        <v>47</v>
      </c>
      <c r="F74" s="60">
        <v>73412</v>
      </c>
      <c r="G74" s="61"/>
    </row>
    <row r="75" spans="1:7">
      <c r="A75" s="56" t="s">
        <v>236</v>
      </c>
      <c r="B75" s="57" t="s">
        <v>159</v>
      </c>
      <c r="C75" s="58" t="s">
        <v>248</v>
      </c>
      <c r="D75" s="59">
        <v>73412</v>
      </c>
      <c r="E75" s="59" t="s">
        <v>47</v>
      </c>
      <c r="F75" s="60">
        <v>73412</v>
      </c>
      <c r="G75" s="61"/>
    </row>
    <row r="76" spans="1:7">
      <c r="A76" s="56" t="s">
        <v>238</v>
      </c>
      <c r="B76" s="57" t="s">
        <v>159</v>
      </c>
      <c r="C76" s="58" t="s">
        <v>249</v>
      </c>
      <c r="D76" s="59">
        <v>73412</v>
      </c>
      <c r="E76" s="59" t="s">
        <v>47</v>
      </c>
      <c r="F76" s="60">
        <v>73412</v>
      </c>
      <c r="G76" s="61"/>
    </row>
    <row r="77" spans="1:7">
      <c r="A77" s="56" t="s">
        <v>250</v>
      </c>
      <c r="B77" s="57" t="s">
        <v>159</v>
      </c>
      <c r="C77" s="58" t="s">
        <v>251</v>
      </c>
      <c r="D77" s="59">
        <v>50000</v>
      </c>
      <c r="E77" s="59" t="s">
        <v>47</v>
      </c>
      <c r="F77" s="60">
        <v>50000</v>
      </c>
      <c r="G77" s="61"/>
    </row>
    <row r="78" spans="1:7">
      <c r="A78" s="56" t="s">
        <v>94</v>
      </c>
      <c r="B78" s="57" t="s">
        <v>159</v>
      </c>
      <c r="C78" s="58" t="s">
        <v>252</v>
      </c>
      <c r="D78" s="59">
        <v>50000</v>
      </c>
      <c r="E78" s="59" t="s">
        <v>47</v>
      </c>
      <c r="F78" s="60">
        <v>50000</v>
      </c>
      <c r="G78" s="61"/>
    </row>
    <row r="79" spans="1:7">
      <c r="A79" s="56" t="s">
        <v>94</v>
      </c>
      <c r="B79" s="57" t="s">
        <v>159</v>
      </c>
      <c r="C79" s="58" t="s">
        <v>253</v>
      </c>
      <c r="D79" s="59">
        <v>50000</v>
      </c>
      <c r="E79" s="59" t="s">
        <v>47</v>
      </c>
      <c r="F79" s="60">
        <v>50000</v>
      </c>
      <c r="G79" s="61"/>
    </row>
    <row r="80" spans="1:7">
      <c r="A80" s="56" t="s">
        <v>192</v>
      </c>
      <c r="B80" s="57" t="s">
        <v>159</v>
      </c>
      <c r="C80" s="58" t="s">
        <v>254</v>
      </c>
      <c r="D80" s="59">
        <v>50000</v>
      </c>
      <c r="E80" s="59" t="s">
        <v>47</v>
      </c>
      <c r="F80" s="60">
        <v>50000</v>
      </c>
      <c r="G80" s="61"/>
    </row>
    <row r="81" spans="1:7">
      <c r="A81" s="56" t="s">
        <v>255</v>
      </c>
      <c r="B81" s="57" t="s">
        <v>159</v>
      </c>
      <c r="C81" s="58" t="s">
        <v>256</v>
      </c>
      <c r="D81" s="59">
        <v>50000</v>
      </c>
      <c r="E81" s="59" t="s">
        <v>47</v>
      </c>
      <c r="F81" s="60">
        <v>50000</v>
      </c>
      <c r="G81" s="61"/>
    </row>
    <row r="82" spans="1:7">
      <c r="A82" s="56" t="s">
        <v>257</v>
      </c>
      <c r="B82" s="57" t="s">
        <v>159</v>
      </c>
      <c r="C82" s="58" t="s">
        <v>258</v>
      </c>
      <c r="D82" s="59">
        <v>700</v>
      </c>
      <c r="E82" s="59" t="s">
        <v>47</v>
      </c>
      <c r="F82" s="60">
        <v>700</v>
      </c>
      <c r="G82" s="61"/>
    </row>
    <row r="83" spans="1:7" ht="23.25">
      <c r="A83" s="56" t="s">
        <v>259</v>
      </c>
      <c r="B83" s="57" t="s">
        <v>159</v>
      </c>
      <c r="C83" s="58" t="s">
        <v>260</v>
      </c>
      <c r="D83" s="59">
        <v>700</v>
      </c>
      <c r="E83" s="59" t="s">
        <v>47</v>
      </c>
      <c r="F83" s="60">
        <v>700</v>
      </c>
      <c r="G83" s="61"/>
    </row>
    <row r="84" spans="1:7" ht="68.25">
      <c r="A84" s="56" t="s">
        <v>261</v>
      </c>
      <c r="B84" s="57" t="s">
        <v>159</v>
      </c>
      <c r="C84" s="58" t="s">
        <v>262</v>
      </c>
      <c r="D84" s="59">
        <v>700</v>
      </c>
      <c r="E84" s="59" t="s">
        <v>47</v>
      </c>
      <c r="F84" s="60">
        <v>700</v>
      </c>
      <c r="G84" s="61"/>
    </row>
    <row r="85" spans="1:7" ht="23.25">
      <c r="A85" s="56" t="s">
        <v>186</v>
      </c>
      <c r="B85" s="57" t="s">
        <v>159</v>
      </c>
      <c r="C85" s="58" t="s">
        <v>263</v>
      </c>
      <c r="D85" s="59">
        <v>700</v>
      </c>
      <c r="E85" s="59" t="s">
        <v>47</v>
      </c>
      <c r="F85" s="60">
        <v>700</v>
      </c>
      <c r="G85" s="61"/>
    </row>
    <row r="86" spans="1:7" ht="23.25">
      <c r="A86" s="56" t="s">
        <v>188</v>
      </c>
      <c r="B86" s="57" t="s">
        <v>159</v>
      </c>
      <c r="C86" s="58" t="s">
        <v>264</v>
      </c>
      <c r="D86" s="59">
        <v>700</v>
      </c>
      <c r="E86" s="59" t="s">
        <v>47</v>
      </c>
      <c r="F86" s="60">
        <v>700</v>
      </c>
      <c r="G86" s="61"/>
    </row>
    <row r="87" spans="1:7">
      <c r="A87" s="56" t="s">
        <v>190</v>
      </c>
      <c r="B87" s="57" t="s">
        <v>159</v>
      </c>
      <c r="C87" s="58" t="s">
        <v>265</v>
      </c>
      <c r="D87" s="59">
        <v>700</v>
      </c>
      <c r="E87" s="59" t="s">
        <v>47</v>
      </c>
      <c r="F87" s="60">
        <v>700</v>
      </c>
      <c r="G87" s="61"/>
    </row>
    <row r="88" spans="1:7">
      <c r="A88" s="56" t="s">
        <v>266</v>
      </c>
      <c r="B88" s="57" t="s">
        <v>159</v>
      </c>
      <c r="C88" s="58" t="s">
        <v>267</v>
      </c>
      <c r="D88" s="59">
        <v>138200</v>
      </c>
      <c r="E88" s="59">
        <v>32315.95</v>
      </c>
      <c r="F88" s="60">
        <v>105884.05</v>
      </c>
      <c r="G88" s="61"/>
    </row>
    <row r="89" spans="1:7">
      <c r="A89" s="56" t="s">
        <v>268</v>
      </c>
      <c r="B89" s="57" t="s">
        <v>159</v>
      </c>
      <c r="C89" s="58" t="s">
        <v>269</v>
      </c>
      <c r="D89" s="59">
        <v>138200</v>
      </c>
      <c r="E89" s="59">
        <v>32315.95</v>
      </c>
      <c r="F89" s="60">
        <v>105884.05</v>
      </c>
      <c r="G89" s="61"/>
    </row>
    <row r="90" spans="1:7" ht="23.25">
      <c r="A90" s="56" t="s">
        <v>259</v>
      </c>
      <c r="B90" s="57" t="s">
        <v>159</v>
      </c>
      <c r="C90" s="58" t="s">
        <v>270</v>
      </c>
      <c r="D90" s="59">
        <v>138200</v>
      </c>
      <c r="E90" s="59">
        <v>32315.95</v>
      </c>
      <c r="F90" s="60">
        <v>105884.05</v>
      </c>
      <c r="G90" s="61"/>
    </row>
    <row r="91" spans="1:7" ht="23.25">
      <c r="A91" s="56" t="s">
        <v>271</v>
      </c>
      <c r="B91" s="57" t="s">
        <v>159</v>
      </c>
      <c r="C91" s="58" t="s">
        <v>272</v>
      </c>
      <c r="D91" s="59">
        <v>138200</v>
      </c>
      <c r="E91" s="59">
        <v>32315.95</v>
      </c>
      <c r="F91" s="60">
        <v>105884.05</v>
      </c>
      <c r="G91" s="61"/>
    </row>
    <row r="92" spans="1:7" ht="45.75">
      <c r="A92" s="56" t="s">
        <v>168</v>
      </c>
      <c r="B92" s="57" t="s">
        <v>159</v>
      </c>
      <c r="C92" s="58" t="s">
        <v>273</v>
      </c>
      <c r="D92" s="59">
        <v>130501.8</v>
      </c>
      <c r="E92" s="59">
        <v>28315.95</v>
      </c>
      <c r="F92" s="60">
        <v>102185.85</v>
      </c>
      <c r="G92" s="61"/>
    </row>
    <row r="93" spans="1:7" ht="23.25">
      <c r="A93" s="56" t="s">
        <v>170</v>
      </c>
      <c r="B93" s="57" t="s">
        <v>159</v>
      </c>
      <c r="C93" s="58" t="s">
        <v>274</v>
      </c>
      <c r="D93" s="59">
        <v>130501.8</v>
      </c>
      <c r="E93" s="59">
        <v>28315.95</v>
      </c>
      <c r="F93" s="60">
        <v>102185.85</v>
      </c>
      <c r="G93" s="61"/>
    </row>
    <row r="94" spans="1:7">
      <c r="A94" s="56" t="s">
        <v>172</v>
      </c>
      <c r="B94" s="57" t="s">
        <v>159</v>
      </c>
      <c r="C94" s="58" t="s">
        <v>275</v>
      </c>
      <c r="D94" s="59">
        <v>100231.8</v>
      </c>
      <c r="E94" s="59">
        <v>21593.65</v>
      </c>
      <c r="F94" s="60">
        <v>78638.149999999994</v>
      </c>
      <c r="G94" s="61"/>
    </row>
    <row r="95" spans="1:7" ht="34.5">
      <c r="A95" s="56" t="s">
        <v>174</v>
      </c>
      <c r="B95" s="57" t="s">
        <v>159</v>
      </c>
      <c r="C95" s="58" t="s">
        <v>276</v>
      </c>
      <c r="D95" s="59">
        <v>30270</v>
      </c>
      <c r="E95" s="59">
        <v>6722.3</v>
      </c>
      <c r="F95" s="60">
        <v>23547.7</v>
      </c>
      <c r="G95" s="61"/>
    </row>
    <row r="96" spans="1:7" ht="23.25">
      <c r="A96" s="56" t="s">
        <v>186</v>
      </c>
      <c r="B96" s="57" t="s">
        <v>159</v>
      </c>
      <c r="C96" s="58" t="s">
        <v>277</v>
      </c>
      <c r="D96" s="59">
        <v>7698.2</v>
      </c>
      <c r="E96" s="59">
        <v>4000</v>
      </c>
      <c r="F96" s="60">
        <v>3698.2</v>
      </c>
      <c r="G96" s="61"/>
    </row>
    <row r="97" spans="1:7" ht="23.25">
      <c r="A97" s="56" t="s">
        <v>188</v>
      </c>
      <c r="B97" s="57" t="s">
        <v>159</v>
      </c>
      <c r="C97" s="58" t="s">
        <v>278</v>
      </c>
      <c r="D97" s="59">
        <v>7698.2</v>
      </c>
      <c r="E97" s="59">
        <v>4000</v>
      </c>
      <c r="F97" s="60">
        <v>3698.2</v>
      </c>
      <c r="G97" s="61"/>
    </row>
    <row r="98" spans="1:7">
      <c r="A98" s="56" t="s">
        <v>190</v>
      </c>
      <c r="B98" s="57" t="s">
        <v>159</v>
      </c>
      <c r="C98" s="58" t="s">
        <v>279</v>
      </c>
      <c r="D98" s="59">
        <v>7698.2</v>
      </c>
      <c r="E98" s="59">
        <v>4000</v>
      </c>
      <c r="F98" s="60">
        <v>3698.2</v>
      </c>
      <c r="G98" s="61"/>
    </row>
    <row r="99" spans="1:7" ht="23.25">
      <c r="A99" s="56" t="s">
        <v>280</v>
      </c>
      <c r="B99" s="57" t="s">
        <v>159</v>
      </c>
      <c r="C99" s="58" t="s">
        <v>281</v>
      </c>
      <c r="D99" s="59">
        <v>189800</v>
      </c>
      <c r="E99" s="59" t="s">
        <v>47</v>
      </c>
      <c r="F99" s="60">
        <v>189800</v>
      </c>
      <c r="G99" s="61"/>
    </row>
    <row r="100" spans="1:7" ht="23.25">
      <c r="A100" s="56" t="s">
        <v>282</v>
      </c>
      <c r="B100" s="57" t="s">
        <v>159</v>
      </c>
      <c r="C100" s="58" t="s">
        <v>283</v>
      </c>
      <c r="D100" s="59">
        <v>7000</v>
      </c>
      <c r="E100" s="59" t="s">
        <v>47</v>
      </c>
      <c r="F100" s="60">
        <v>7000</v>
      </c>
      <c r="G100" s="61"/>
    </row>
    <row r="101" spans="1:7">
      <c r="A101" s="56" t="s">
        <v>94</v>
      </c>
      <c r="B101" s="57" t="s">
        <v>159</v>
      </c>
      <c r="C101" s="58" t="s">
        <v>284</v>
      </c>
      <c r="D101" s="59">
        <v>7000</v>
      </c>
      <c r="E101" s="59" t="s">
        <v>47</v>
      </c>
      <c r="F101" s="60">
        <v>7000</v>
      </c>
      <c r="G101" s="61"/>
    </row>
    <row r="102" spans="1:7">
      <c r="A102" s="56" t="s">
        <v>94</v>
      </c>
      <c r="B102" s="57" t="s">
        <v>159</v>
      </c>
      <c r="C102" s="58" t="s">
        <v>285</v>
      </c>
      <c r="D102" s="59">
        <v>7000</v>
      </c>
      <c r="E102" s="59" t="s">
        <v>47</v>
      </c>
      <c r="F102" s="60">
        <v>7000</v>
      </c>
      <c r="G102" s="61"/>
    </row>
    <row r="103" spans="1:7" ht="23.25">
      <c r="A103" s="56" t="s">
        <v>186</v>
      </c>
      <c r="B103" s="57" t="s">
        <v>159</v>
      </c>
      <c r="C103" s="58" t="s">
        <v>286</v>
      </c>
      <c r="D103" s="59">
        <v>7000</v>
      </c>
      <c r="E103" s="59" t="s">
        <v>47</v>
      </c>
      <c r="F103" s="60">
        <v>7000</v>
      </c>
      <c r="G103" s="61"/>
    </row>
    <row r="104" spans="1:7" ht="23.25">
      <c r="A104" s="56" t="s">
        <v>188</v>
      </c>
      <c r="B104" s="57" t="s">
        <v>159</v>
      </c>
      <c r="C104" s="58" t="s">
        <v>287</v>
      </c>
      <c r="D104" s="59">
        <v>7000</v>
      </c>
      <c r="E104" s="59" t="s">
        <v>47</v>
      </c>
      <c r="F104" s="60">
        <v>7000</v>
      </c>
      <c r="G104" s="61"/>
    </row>
    <row r="105" spans="1:7">
      <c r="A105" s="56" t="s">
        <v>190</v>
      </c>
      <c r="B105" s="57" t="s">
        <v>159</v>
      </c>
      <c r="C105" s="58" t="s">
        <v>288</v>
      </c>
      <c r="D105" s="59">
        <v>7000</v>
      </c>
      <c r="E105" s="59" t="s">
        <v>47</v>
      </c>
      <c r="F105" s="60">
        <v>7000</v>
      </c>
      <c r="G105" s="61"/>
    </row>
    <row r="106" spans="1:7" ht="23.25">
      <c r="A106" s="56" t="s">
        <v>289</v>
      </c>
      <c r="B106" s="57" t="s">
        <v>159</v>
      </c>
      <c r="C106" s="58" t="s">
        <v>290</v>
      </c>
      <c r="D106" s="59">
        <v>182800</v>
      </c>
      <c r="E106" s="59" t="s">
        <v>47</v>
      </c>
      <c r="F106" s="60">
        <v>182800</v>
      </c>
      <c r="G106" s="61"/>
    </row>
    <row r="107" spans="1:7">
      <c r="A107" s="56" t="s">
        <v>94</v>
      </c>
      <c r="B107" s="57" t="s">
        <v>159</v>
      </c>
      <c r="C107" s="58" t="s">
        <v>291</v>
      </c>
      <c r="D107" s="59">
        <v>182800</v>
      </c>
      <c r="E107" s="59" t="s">
        <v>47</v>
      </c>
      <c r="F107" s="60">
        <v>182800</v>
      </c>
      <c r="G107" s="61"/>
    </row>
    <row r="108" spans="1:7">
      <c r="A108" s="56" t="s">
        <v>94</v>
      </c>
      <c r="B108" s="57" t="s">
        <v>159</v>
      </c>
      <c r="C108" s="58" t="s">
        <v>292</v>
      </c>
      <c r="D108" s="59">
        <v>182800</v>
      </c>
      <c r="E108" s="59" t="s">
        <v>47</v>
      </c>
      <c r="F108" s="60">
        <v>182800</v>
      </c>
      <c r="G108" s="61"/>
    </row>
    <row r="109" spans="1:7" ht="23.25">
      <c r="A109" s="56" t="s">
        <v>186</v>
      </c>
      <c r="B109" s="57" t="s">
        <v>159</v>
      </c>
      <c r="C109" s="58" t="s">
        <v>293</v>
      </c>
      <c r="D109" s="59">
        <v>182800</v>
      </c>
      <c r="E109" s="59" t="s">
        <v>47</v>
      </c>
      <c r="F109" s="60">
        <v>182800</v>
      </c>
      <c r="G109" s="61"/>
    </row>
    <row r="110" spans="1:7" ht="23.25">
      <c r="A110" s="56" t="s">
        <v>188</v>
      </c>
      <c r="B110" s="57" t="s">
        <v>159</v>
      </c>
      <c r="C110" s="58" t="s">
        <v>294</v>
      </c>
      <c r="D110" s="59">
        <v>182800</v>
      </c>
      <c r="E110" s="59" t="s">
        <v>47</v>
      </c>
      <c r="F110" s="60">
        <v>182800</v>
      </c>
      <c r="G110" s="61"/>
    </row>
    <row r="111" spans="1:7">
      <c r="A111" s="56" t="s">
        <v>190</v>
      </c>
      <c r="B111" s="57" t="s">
        <v>159</v>
      </c>
      <c r="C111" s="58" t="s">
        <v>295</v>
      </c>
      <c r="D111" s="59">
        <v>182800</v>
      </c>
      <c r="E111" s="59" t="s">
        <v>47</v>
      </c>
      <c r="F111" s="60">
        <v>182800</v>
      </c>
      <c r="G111" s="61"/>
    </row>
    <row r="112" spans="1:7">
      <c r="A112" s="56" t="s">
        <v>296</v>
      </c>
      <c r="B112" s="57" t="s">
        <v>159</v>
      </c>
      <c r="C112" s="58" t="s">
        <v>297</v>
      </c>
      <c r="D112" s="59">
        <v>5279879.5599999996</v>
      </c>
      <c r="E112" s="59">
        <v>7304.5</v>
      </c>
      <c r="F112" s="60">
        <v>5272575.0599999996</v>
      </c>
      <c r="G112" s="61"/>
    </row>
    <row r="113" spans="1:7">
      <c r="A113" s="56" t="s">
        <v>298</v>
      </c>
      <c r="B113" s="57" t="s">
        <v>159</v>
      </c>
      <c r="C113" s="58" t="s">
        <v>299</v>
      </c>
      <c r="D113" s="59">
        <v>46200</v>
      </c>
      <c r="E113" s="59">
        <v>7304.5</v>
      </c>
      <c r="F113" s="60">
        <v>38895.5</v>
      </c>
      <c r="G113" s="61"/>
    </row>
    <row r="114" spans="1:7" ht="23.25">
      <c r="A114" s="56" t="s">
        <v>259</v>
      </c>
      <c r="B114" s="57" t="s">
        <v>159</v>
      </c>
      <c r="C114" s="58" t="s">
        <v>300</v>
      </c>
      <c r="D114" s="59">
        <v>46200</v>
      </c>
      <c r="E114" s="59">
        <v>7304.5</v>
      </c>
      <c r="F114" s="60">
        <v>38895.5</v>
      </c>
      <c r="G114" s="61"/>
    </row>
    <row r="115" spans="1:7" ht="23.25">
      <c r="A115" s="56" t="s">
        <v>301</v>
      </c>
      <c r="B115" s="57" t="s">
        <v>159</v>
      </c>
      <c r="C115" s="58" t="s">
        <v>302</v>
      </c>
      <c r="D115" s="59">
        <v>46200</v>
      </c>
      <c r="E115" s="59">
        <v>7304.5</v>
      </c>
      <c r="F115" s="60">
        <v>38895.5</v>
      </c>
      <c r="G115" s="61"/>
    </row>
    <row r="116" spans="1:7" ht="45.75">
      <c r="A116" s="56" t="s">
        <v>168</v>
      </c>
      <c r="B116" s="57" t="s">
        <v>159</v>
      </c>
      <c r="C116" s="58" t="s">
        <v>303</v>
      </c>
      <c r="D116" s="59">
        <v>43827.040000000001</v>
      </c>
      <c r="E116" s="59">
        <v>7304.5</v>
      </c>
      <c r="F116" s="60">
        <v>36522.54</v>
      </c>
      <c r="G116" s="61"/>
    </row>
    <row r="117" spans="1:7" ht="23.25">
      <c r="A117" s="56" t="s">
        <v>170</v>
      </c>
      <c r="B117" s="57" t="s">
        <v>159</v>
      </c>
      <c r="C117" s="58" t="s">
        <v>304</v>
      </c>
      <c r="D117" s="59">
        <v>43827.040000000001</v>
      </c>
      <c r="E117" s="59">
        <v>7304.5</v>
      </c>
      <c r="F117" s="60">
        <v>36522.54</v>
      </c>
      <c r="G117" s="61"/>
    </row>
    <row r="118" spans="1:7">
      <c r="A118" s="56" t="s">
        <v>172</v>
      </c>
      <c r="B118" s="57" t="s">
        <v>159</v>
      </c>
      <c r="C118" s="58" t="s">
        <v>305</v>
      </c>
      <c r="D118" s="59">
        <v>33661.32</v>
      </c>
      <c r="E118" s="59">
        <v>5610.22</v>
      </c>
      <c r="F118" s="60">
        <v>28051.1</v>
      </c>
      <c r="G118" s="61"/>
    </row>
    <row r="119" spans="1:7" ht="34.5">
      <c r="A119" s="56" t="s">
        <v>174</v>
      </c>
      <c r="B119" s="57" t="s">
        <v>159</v>
      </c>
      <c r="C119" s="58" t="s">
        <v>306</v>
      </c>
      <c r="D119" s="59">
        <v>10165.719999999999</v>
      </c>
      <c r="E119" s="59">
        <v>1694.28</v>
      </c>
      <c r="F119" s="60">
        <v>8471.44</v>
      </c>
      <c r="G119" s="61"/>
    </row>
    <row r="120" spans="1:7" ht="23.25">
      <c r="A120" s="56" t="s">
        <v>186</v>
      </c>
      <c r="B120" s="57" t="s">
        <v>159</v>
      </c>
      <c r="C120" s="58" t="s">
        <v>307</v>
      </c>
      <c r="D120" s="59">
        <v>2372.96</v>
      </c>
      <c r="E120" s="59" t="s">
        <v>47</v>
      </c>
      <c r="F120" s="60">
        <v>2372.96</v>
      </c>
      <c r="G120" s="61"/>
    </row>
    <row r="121" spans="1:7" ht="23.25">
      <c r="A121" s="56" t="s">
        <v>188</v>
      </c>
      <c r="B121" s="57" t="s">
        <v>159</v>
      </c>
      <c r="C121" s="58" t="s">
        <v>308</v>
      </c>
      <c r="D121" s="59">
        <v>2372.96</v>
      </c>
      <c r="E121" s="59" t="s">
        <v>47</v>
      </c>
      <c r="F121" s="60">
        <v>2372.96</v>
      </c>
      <c r="G121" s="61"/>
    </row>
    <row r="122" spans="1:7">
      <c r="A122" s="56" t="s">
        <v>190</v>
      </c>
      <c r="B122" s="57" t="s">
        <v>159</v>
      </c>
      <c r="C122" s="58" t="s">
        <v>309</v>
      </c>
      <c r="D122" s="59">
        <v>2372.96</v>
      </c>
      <c r="E122" s="59" t="s">
        <v>47</v>
      </c>
      <c r="F122" s="60">
        <v>2372.96</v>
      </c>
      <c r="G122" s="61"/>
    </row>
    <row r="123" spans="1:7">
      <c r="A123" s="56" t="s">
        <v>310</v>
      </c>
      <c r="B123" s="57" t="s">
        <v>159</v>
      </c>
      <c r="C123" s="58" t="s">
        <v>311</v>
      </c>
      <c r="D123" s="59">
        <v>4837892.3099999996</v>
      </c>
      <c r="E123" s="59" t="s">
        <v>47</v>
      </c>
      <c r="F123" s="60">
        <v>4837892.3099999996</v>
      </c>
      <c r="G123" s="61"/>
    </row>
    <row r="124" spans="1:7">
      <c r="A124" s="56" t="s">
        <v>94</v>
      </c>
      <c r="B124" s="57" t="s">
        <v>159</v>
      </c>
      <c r="C124" s="58" t="s">
        <v>312</v>
      </c>
      <c r="D124" s="59">
        <v>2517700</v>
      </c>
      <c r="E124" s="59" t="s">
        <v>47</v>
      </c>
      <c r="F124" s="60">
        <v>2517700</v>
      </c>
      <c r="G124" s="61"/>
    </row>
    <row r="125" spans="1:7" ht="23.25">
      <c r="A125" s="56" t="s">
        <v>313</v>
      </c>
      <c r="B125" s="57" t="s">
        <v>159</v>
      </c>
      <c r="C125" s="58" t="s">
        <v>314</v>
      </c>
      <c r="D125" s="59">
        <v>885000</v>
      </c>
      <c r="E125" s="59" t="s">
        <v>47</v>
      </c>
      <c r="F125" s="60">
        <v>885000</v>
      </c>
      <c r="G125" s="61"/>
    </row>
    <row r="126" spans="1:7" ht="23.25">
      <c r="A126" s="56" t="s">
        <v>186</v>
      </c>
      <c r="B126" s="57" t="s">
        <v>159</v>
      </c>
      <c r="C126" s="58" t="s">
        <v>315</v>
      </c>
      <c r="D126" s="59">
        <v>885000</v>
      </c>
      <c r="E126" s="59" t="s">
        <v>47</v>
      </c>
      <c r="F126" s="60">
        <v>885000</v>
      </c>
      <c r="G126" s="61"/>
    </row>
    <row r="127" spans="1:7" ht="23.25">
      <c r="A127" s="56" t="s">
        <v>188</v>
      </c>
      <c r="B127" s="57" t="s">
        <v>159</v>
      </c>
      <c r="C127" s="58" t="s">
        <v>316</v>
      </c>
      <c r="D127" s="59">
        <v>885000</v>
      </c>
      <c r="E127" s="59" t="s">
        <v>47</v>
      </c>
      <c r="F127" s="60">
        <v>885000</v>
      </c>
      <c r="G127" s="61"/>
    </row>
    <row r="128" spans="1:7">
      <c r="A128" s="56" t="s">
        <v>190</v>
      </c>
      <c r="B128" s="57" t="s">
        <v>159</v>
      </c>
      <c r="C128" s="58" t="s">
        <v>317</v>
      </c>
      <c r="D128" s="59">
        <v>885000</v>
      </c>
      <c r="E128" s="59" t="s">
        <v>47</v>
      </c>
      <c r="F128" s="60">
        <v>885000</v>
      </c>
      <c r="G128" s="61"/>
    </row>
    <row r="129" spans="1:7" ht="23.25">
      <c r="A129" s="56" t="s">
        <v>318</v>
      </c>
      <c r="B129" s="57" t="s">
        <v>159</v>
      </c>
      <c r="C129" s="58" t="s">
        <v>319</v>
      </c>
      <c r="D129" s="59">
        <v>1632700</v>
      </c>
      <c r="E129" s="59" t="s">
        <v>47</v>
      </c>
      <c r="F129" s="60">
        <v>1632700</v>
      </c>
      <c r="G129" s="61"/>
    </row>
    <row r="130" spans="1:7" ht="23.25">
      <c r="A130" s="56" t="s">
        <v>186</v>
      </c>
      <c r="B130" s="57" t="s">
        <v>159</v>
      </c>
      <c r="C130" s="58" t="s">
        <v>320</v>
      </c>
      <c r="D130" s="59">
        <v>1632700</v>
      </c>
      <c r="E130" s="59" t="s">
        <v>47</v>
      </c>
      <c r="F130" s="60">
        <v>1632700</v>
      </c>
      <c r="G130" s="61"/>
    </row>
    <row r="131" spans="1:7" ht="23.25">
      <c r="A131" s="56" t="s">
        <v>188</v>
      </c>
      <c r="B131" s="57" t="s">
        <v>159</v>
      </c>
      <c r="C131" s="58" t="s">
        <v>321</v>
      </c>
      <c r="D131" s="59">
        <v>1632700</v>
      </c>
      <c r="E131" s="59" t="s">
        <v>47</v>
      </c>
      <c r="F131" s="60">
        <v>1632700</v>
      </c>
      <c r="G131" s="61"/>
    </row>
    <row r="132" spans="1:7">
      <c r="A132" s="56" t="s">
        <v>190</v>
      </c>
      <c r="B132" s="57" t="s">
        <v>159</v>
      </c>
      <c r="C132" s="58" t="s">
        <v>322</v>
      </c>
      <c r="D132" s="59">
        <v>1632700</v>
      </c>
      <c r="E132" s="59" t="s">
        <v>47</v>
      </c>
      <c r="F132" s="60">
        <v>1632700</v>
      </c>
      <c r="G132" s="61"/>
    </row>
    <row r="133" spans="1:7">
      <c r="A133" s="56" t="s">
        <v>323</v>
      </c>
      <c r="B133" s="57" t="s">
        <v>159</v>
      </c>
      <c r="C133" s="58" t="s">
        <v>324</v>
      </c>
      <c r="D133" s="59">
        <v>2320192.31</v>
      </c>
      <c r="E133" s="59" t="s">
        <v>47</v>
      </c>
      <c r="F133" s="60">
        <v>2320192.31</v>
      </c>
      <c r="G133" s="61"/>
    </row>
    <row r="134" spans="1:7">
      <c r="A134" s="56" t="s">
        <v>94</v>
      </c>
      <c r="B134" s="57" t="s">
        <v>159</v>
      </c>
      <c r="C134" s="58" t="s">
        <v>325</v>
      </c>
      <c r="D134" s="59">
        <v>2320192.31</v>
      </c>
      <c r="E134" s="59" t="s">
        <v>47</v>
      </c>
      <c r="F134" s="60">
        <v>2320192.31</v>
      </c>
      <c r="G134" s="61"/>
    </row>
    <row r="135" spans="1:7" ht="23.25">
      <c r="A135" s="56" t="s">
        <v>186</v>
      </c>
      <c r="B135" s="57" t="s">
        <v>159</v>
      </c>
      <c r="C135" s="58" t="s">
        <v>326</v>
      </c>
      <c r="D135" s="59">
        <v>2320192.31</v>
      </c>
      <c r="E135" s="59" t="s">
        <v>47</v>
      </c>
      <c r="F135" s="60">
        <v>2320192.31</v>
      </c>
      <c r="G135" s="61"/>
    </row>
    <row r="136" spans="1:7" ht="23.25">
      <c r="A136" s="56" t="s">
        <v>188</v>
      </c>
      <c r="B136" s="57" t="s">
        <v>159</v>
      </c>
      <c r="C136" s="58" t="s">
        <v>327</v>
      </c>
      <c r="D136" s="59">
        <v>2320192.31</v>
      </c>
      <c r="E136" s="59" t="s">
        <v>47</v>
      </c>
      <c r="F136" s="60">
        <v>2320192.31</v>
      </c>
      <c r="G136" s="61"/>
    </row>
    <row r="137" spans="1:7">
      <c r="A137" s="56" t="s">
        <v>190</v>
      </c>
      <c r="B137" s="57" t="s">
        <v>159</v>
      </c>
      <c r="C137" s="58" t="s">
        <v>328</v>
      </c>
      <c r="D137" s="59">
        <v>2320192.31</v>
      </c>
      <c r="E137" s="59" t="s">
        <v>47</v>
      </c>
      <c r="F137" s="60">
        <v>2320192.31</v>
      </c>
      <c r="G137" s="61"/>
    </row>
    <row r="138" spans="1:7">
      <c r="A138" s="56" t="s">
        <v>329</v>
      </c>
      <c r="B138" s="57" t="s">
        <v>159</v>
      </c>
      <c r="C138" s="58" t="s">
        <v>330</v>
      </c>
      <c r="D138" s="59">
        <v>395787.25</v>
      </c>
      <c r="E138" s="59" t="s">
        <v>47</v>
      </c>
      <c r="F138" s="60">
        <v>395787.25</v>
      </c>
      <c r="G138" s="61"/>
    </row>
    <row r="139" spans="1:7">
      <c r="A139" s="56" t="s">
        <v>94</v>
      </c>
      <c r="B139" s="57" t="s">
        <v>159</v>
      </c>
      <c r="C139" s="58" t="s">
        <v>331</v>
      </c>
      <c r="D139" s="59">
        <v>395787.25</v>
      </c>
      <c r="E139" s="59" t="s">
        <v>47</v>
      </c>
      <c r="F139" s="60">
        <v>395787.25</v>
      </c>
      <c r="G139" s="61"/>
    </row>
    <row r="140" spans="1:7">
      <c r="A140" s="56" t="s">
        <v>94</v>
      </c>
      <c r="B140" s="57" t="s">
        <v>159</v>
      </c>
      <c r="C140" s="58" t="s">
        <v>332</v>
      </c>
      <c r="D140" s="59">
        <v>395787.25</v>
      </c>
      <c r="E140" s="59" t="s">
        <v>47</v>
      </c>
      <c r="F140" s="60">
        <v>395787.25</v>
      </c>
      <c r="G140" s="61"/>
    </row>
    <row r="141" spans="1:7" ht="23.25">
      <c r="A141" s="56" t="s">
        <v>186</v>
      </c>
      <c r="B141" s="57" t="s">
        <v>159</v>
      </c>
      <c r="C141" s="58" t="s">
        <v>333</v>
      </c>
      <c r="D141" s="59">
        <v>395787.25</v>
      </c>
      <c r="E141" s="59" t="s">
        <v>47</v>
      </c>
      <c r="F141" s="60">
        <v>395787.25</v>
      </c>
      <c r="G141" s="61"/>
    </row>
    <row r="142" spans="1:7" ht="23.25">
      <c r="A142" s="56" t="s">
        <v>188</v>
      </c>
      <c r="B142" s="57" t="s">
        <v>159</v>
      </c>
      <c r="C142" s="58" t="s">
        <v>334</v>
      </c>
      <c r="D142" s="59">
        <v>395787.25</v>
      </c>
      <c r="E142" s="59" t="s">
        <v>47</v>
      </c>
      <c r="F142" s="60">
        <v>395787.25</v>
      </c>
      <c r="G142" s="61"/>
    </row>
    <row r="143" spans="1:7">
      <c r="A143" s="56" t="s">
        <v>190</v>
      </c>
      <c r="B143" s="57" t="s">
        <v>159</v>
      </c>
      <c r="C143" s="58" t="s">
        <v>335</v>
      </c>
      <c r="D143" s="59">
        <v>395787.25</v>
      </c>
      <c r="E143" s="59" t="s">
        <v>47</v>
      </c>
      <c r="F143" s="60">
        <v>395787.25</v>
      </c>
      <c r="G143" s="61"/>
    </row>
    <row r="144" spans="1:7">
      <c r="A144" s="56" t="s">
        <v>336</v>
      </c>
      <c r="B144" s="57" t="s">
        <v>159</v>
      </c>
      <c r="C144" s="58" t="s">
        <v>337</v>
      </c>
      <c r="D144" s="59">
        <v>17330235.239999998</v>
      </c>
      <c r="E144" s="59">
        <v>2518554.56</v>
      </c>
      <c r="F144" s="60">
        <v>14811680.68</v>
      </c>
      <c r="G144" s="61"/>
    </row>
    <row r="145" spans="1:7">
      <c r="A145" s="56" t="s">
        <v>338</v>
      </c>
      <c r="B145" s="57" t="s">
        <v>159</v>
      </c>
      <c r="C145" s="58" t="s">
        <v>339</v>
      </c>
      <c r="D145" s="59">
        <v>745000</v>
      </c>
      <c r="E145" s="59">
        <v>250956.05</v>
      </c>
      <c r="F145" s="60">
        <v>494043.95</v>
      </c>
      <c r="G145" s="61"/>
    </row>
    <row r="146" spans="1:7">
      <c r="A146" s="56" t="s">
        <v>340</v>
      </c>
      <c r="B146" s="57" t="s">
        <v>159</v>
      </c>
      <c r="C146" s="58" t="s">
        <v>341</v>
      </c>
      <c r="D146" s="59">
        <v>745000</v>
      </c>
      <c r="E146" s="59">
        <v>250956.05</v>
      </c>
      <c r="F146" s="60">
        <v>494043.95</v>
      </c>
      <c r="G146" s="61"/>
    </row>
    <row r="147" spans="1:7">
      <c r="A147" s="56" t="s">
        <v>94</v>
      </c>
      <c r="B147" s="57" t="s">
        <v>159</v>
      </c>
      <c r="C147" s="58" t="s">
        <v>342</v>
      </c>
      <c r="D147" s="59">
        <v>210000</v>
      </c>
      <c r="E147" s="59">
        <v>124177.97</v>
      </c>
      <c r="F147" s="60">
        <v>85822.03</v>
      </c>
      <c r="G147" s="61"/>
    </row>
    <row r="148" spans="1:7" ht="23.25">
      <c r="A148" s="56" t="s">
        <v>186</v>
      </c>
      <c r="B148" s="57" t="s">
        <v>159</v>
      </c>
      <c r="C148" s="58" t="s">
        <v>343</v>
      </c>
      <c r="D148" s="59">
        <v>210000</v>
      </c>
      <c r="E148" s="59">
        <v>124177.97</v>
      </c>
      <c r="F148" s="60">
        <v>85822.03</v>
      </c>
      <c r="G148" s="61"/>
    </row>
    <row r="149" spans="1:7" ht="23.25">
      <c r="A149" s="56" t="s">
        <v>188</v>
      </c>
      <c r="B149" s="57" t="s">
        <v>159</v>
      </c>
      <c r="C149" s="58" t="s">
        <v>344</v>
      </c>
      <c r="D149" s="59">
        <v>210000</v>
      </c>
      <c r="E149" s="59">
        <v>124177.97</v>
      </c>
      <c r="F149" s="60">
        <v>85822.03</v>
      </c>
      <c r="G149" s="61"/>
    </row>
    <row r="150" spans="1:7">
      <c r="A150" s="56" t="s">
        <v>190</v>
      </c>
      <c r="B150" s="57" t="s">
        <v>159</v>
      </c>
      <c r="C150" s="58" t="s">
        <v>345</v>
      </c>
      <c r="D150" s="59">
        <v>210000</v>
      </c>
      <c r="E150" s="59">
        <v>124177.97</v>
      </c>
      <c r="F150" s="60">
        <v>85822.03</v>
      </c>
      <c r="G150" s="61"/>
    </row>
    <row r="151" spans="1:7">
      <c r="A151" s="56" t="s">
        <v>94</v>
      </c>
      <c r="B151" s="57" t="s">
        <v>159</v>
      </c>
      <c r="C151" s="58" t="s">
        <v>346</v>
      </c>
      <c r="D151" s="59">
        <v>535000</v>
      </c>
      <c r="E151" s="59">
        <v>126778.08</v>
      </c>
      <c r="F151" s="60">
        <v>408221.92</v>
      </c>
      <c r="G151" s="61"/>
    </row>
    <row r="152" spans="1:7" ht="23.25">
      <c r="A152" s="56" t="s">
        <v>186</v>
      </c>
      <c r="B152" s="57" t="s">
        <v>159</v>
      </c>
      <c r="C152" s="58" t="s">
        <v>347</v>
      </c>
      <c r="D152" s="59">
        <v>535000</v>
      </c>
      <c r="E152" s="59">
        <v>126778.08</v>
      </c>
      <c r="F152" s="60">
        <v>408221.92</v>
      </c>
      <c r="G152" s="61"/>
    </row>
    <row r="153" spans="1:7" ht="23.25">
      <c r="A153" s="56" t="s">
        <v>188</v>
      </c>
      <c r="B153" s="57" t="s">
        <v>159</v>
      </c>
      <c r="C153" s="58" t="s">
        <v>348</v>
      </c>
      <c r="D153" s="59">
        <v>535000</v>
      </c>
      <c r="E153" s="59">
        <v>126778.08</v>
      </c>
      <c r="F153" s="60">
        <v>408221.92</v>
      </c>
      <c r="G153" s="61"/>
    </row>
    <row r="154" spans="1:7">
      <c r="A154" s="56" t="s">
        <v>190</v>
      </c>
      <c r="B154" s="57" t="s">
        <v>159</v>
      </c>
      <c r="C154" s="58" t="s">
        <v>349</v>
      </c>
      <c r="D154" s="59">
        <v>535000</v>
      </c>
      <c r="E154" s="59">
        <v>126778.08</v>
      </c>
      <c r="F154" s="60">
        <v>408221.92</v>
      </c>
      <c r="G154" s="61"/>
    </row>
    <row r="155" spans="1:7">
      <c r="A155" s="56" t="s">
        <v>350</v>
      </c>
      <c r="B155" s="57" t="s">
        <v>159</v>
      </c>
      <c r="C155" s="58" t="s">
        <v>351</v>
      </c>
      <c r="D155" s="59">
        <v>12161414.24</v>
      </c>
      <c r="E155" s="59">
        <v>2204757.39</v>
      </c>
      <c r="F155" s="60">
        <v>9956656.8499999996</v>
      </c>
      <c r="G155" s="61"/>
    </row>
    <row r="156" spans="1:7" ht="34.5">
      <c r="A156" s="56" t="s">
        <v>352</v>
      </c>
      <c r="B156" s="57" t="s">
        <v>159</v>
      </c>
      <c r="C156" s="58" t="s">
        <v>353</v>
      </c>
      <c r="D156" s="59">
        <v>7000000</v>
      </c>
      <c r="E156" s="59" t="s">
        <v>47</v>
      </c>
      <c r="F156" s="60">
        <v>7000000</v>
      </c>
      <c r="G156" s="61"/>
    </row>
    <row r="157" spans="1:7">
      <c r="A157" s="56" t="s">
        <v>94</v>
      </c>
      <c r="B157" s="57" t="s">
        <v>159</v>
      </c>
      <c r="C157" s="58" t="s">
        <v>354</v>
      </c>
      <c r="D157" s="59">
        <v>800000</v>
      </c>
      <c r="E157" s="59" t="s">
        <v>47</v>
      </c>
      <c r="F157" s="60">
        <v>800000</v>
      </c>
      <c r="G157" s="61"/>
    </row>
    <row r="158" spans="1:7" ht="23.25">
      <c r="A158" s="56" t="s">
        <v>186</v>
      </c>
      <c r="B158" s="57" t="s">
        <v>159</v>
      </c>
      <c r="C158" s="58" t="s">
        <v>355</v>
      </c>
      <c r="D158" s="59">
        <v>800000</v>
      </c>
      <c r="E158" s="59" t="s">
        <v>47</v>
      </c>
      <c r="F158" s="60">
        <v>800000</v>
      </c>
      <c r="G158" s="61"/>
    </row>
    <row r="159" spans="1:7" ht="23.25">
      <c r="A159" s="56" t="s">
        <v>188</v>
      </c>
      <c r="B159" s="57" t="s">
        <v>159</v>
      </c>
      <c r="C159" s="58" t="s">
        <v>356</v>
      </c>
      <c r="D159" s="59">
        <v>800000</v>
      </c>
      <c r="E159" s="59" t="s">
        <v>47</v>
      </c>
      <c r="F159" s="60">
        <v>800000</v>
      </c>
      <c r="G159" s="61"/>
    </row>
    <row r="160" spans="1:7">
      <c r="A160" s="56" t="s">
        <v>190</v>
      </c>
      <c r="B160" s="57" t="s">
        <v>159</v>
      </c>
      <c r="C160" s="58" t="s">
        <v>357</v>
      </c>
      <c r="D160" s="59">
        <v>800000</v>
      </c>
      <c r="E160" s="59" t="s">
        <v>47</v>
      </c>
      <c r="F160" s="60">
        <v>800000</v>
      </c>
      <c r="G160" s="61"/>
    </row>
    <row r="161" spans="1:7">
      <c r="A161" s="56" t="s">
        <v>94</v>
      </c>
      <c r="B161" s="57" t="s">
        <v>159</v>
      </c>
      <c r="C161" s="58" t="s">
        <v>358</v>
      </c>
      <c r="D161" s="59">
        <v>600000</v>
      </c>
      <c r="E161" s="59" t="s">
        <v>47</v>
      </c>
      <c r="F161" s="60">
        <v>600000</v>
      </c>
      <c r="G161" s="61"/>
    </row>
    <row r="162" spans="1:7" ht="23.25">
      <c r="A162" s="56" t="s">
        <v>186</v>
      </c>
      <c r="B162" s="57" t="s">
        <v>159</v>
      </c>
      <c r="C162" s="58" t="s">
        <v>359</v>
      </c>
      <c r="D162" s="59">
        <v>600000</v>
      </c>
      <c r="E162" s="59" t="s">
        <v>47</v>
      </c>
      <c r="F162" s="60">
        <v>600000</v>
      </c>
      <c r="G162" s="61"/>
    </row>
    <row r="163" spans="1:7" ht="23.25">
      <c r="A163" s="56" t="s">
        <v>188</v>
      </c>
      <c r="B163" s="57" t="s">
        <v>159</v>
      </c>
      <c r="C163" s="58" t="s">
        <v>360</v>
      </c>
      <c r="D163" s="59">
        <v>600000</v>
      </c>
      <c r="E163" s="59" t="s">
        <v>47</v>
      </c>
      <c r="F163" s="60">
        <v>600000</v>
      </c>
      <c r="G163" s="61"/>
    </row>
    <row r="164" spans="1:7">
      <c r="A164" s="56" t="s">
        <v>190</v>
      </c>
      <c r="B164" s="57" t="s">
        <v>159</v>
      </c>
      <c r="C164" s="58" t="s">
        <v>361</v>
      </c>
      <c r="D164" s="59">
        <v>600000</v>
      </c>
      <c r="E164" s="59" t="s">
        <v>47</v>
      </c>
      <c r="F164" s="60">
        <v>600000</v>
      </c>
      <c r="G164" s="61"/>
    </row>
    <row r="165" spans="1:7">
      <c r="A165" s="56" t="s">
        <v>94</v>
      </c>
      <c r="B165" s="57" t="s">
        <v>159</v>
      </c>
      <c r="C165" s="58" t="s">
        <v>362</v>
      </c>
      <c r="D165" s="59">
        <v>5500000</v>
      </c>
      <c r="E165" s="59" t="s">
        <v>47</v>
      </c>
      <c r="F165" s="60">
        <v>5500000</v>
      </c>
      <c r="G165" s="61"/>
    </row>
    <row r="166" spans="1:7" ht="23.25">
      <c r="A166" s="56" t="s">
        <v>186</v>
      </c>
      <c r="B166" s="57" t="s">
        <v>159</v>
      </c>
      <c r="C166" s="58" t="s">
        <v>363</v>
      </c>
      <c r="D166" s="59">
        <v>5500000</v>
      </c>
      <c r="E166" s="59" t="s">
        <v>47</v>
      </c>
      <c r="F166" s="60">
        <v>5500000</v>
      </c>
      <c r="G166" s="61"/>
    </row>
    <row r="167" spans="1:7" ht="23.25">
      <c r="A167" s="56" t="s">
        <v>188</v>
      </c>
      <c r="B167" s="57" t="s">
        <v>159</v>
      </c>
      <c r="C167" s="58" t="s">
        <v>364</v>
      </c>
      <c r="D167" s="59">
        <v>5500000</v>
      </c>
      <c r="E167" s="59" t="s">
        <v>47</v>
      </c>
      <c r="F167" s="60">
        <v>5500000</v>
      </c>
      <c r="G167" s="61"/>
    </row>
    <row r="168" spans="1:7">
      <c r="A168" s="56" t="s">
        <v>190</v>
      </c>
      <c r="B168" s="57" t="s">
        <v>159</v>
      </c>
      <c r="C168" s="58" t="s">
        <v>365</v>
      </c>
      <c r="D168" s="59">
        <v>5500000</v>
      </c>
      <c r="E168" s="59" t="s">
        <v>47</v>
      </c>
      <c r="F168" s="60">
        <v>5500000</v>
      </c>
      <c r="G168" s="61"/>
    </row>
    <row r="169" spans="1:7">
      <c r="A169" s="56" t="s">
        <v>94</v>
      </c>
      <c r="B169" s="57" t="s">
        <v>159</v>
      </c>
      <c r="C169" s="58" t="s">
        <v>366</v>
      </c>
      <c r="D169" s="59">
        <v>100000</v>
      </c>
      <c r="E169" s="59" t="s">
        <v>47</v>
      </c>
      <c r="F169" s="60">
        <v>100000</v>
      </c>
      <c r="G169" s="61"/>
    </row>
    <row r="170" spans="1:7" ht="23.25">
      <c r="A170" s="56" t="s">
        <v>186</v>
      </c>
      <c r="B170" s="57" t="s">
        <v>159</v>
      </c>
      <c r="C170" s="58" t="s">
        <v>367</v>
      </c>
      <c r="D170" s="59">
        <v>100000</v>
      </c>
      <c r="E170" s="59" t="s">
        <v>47</v>
      </c>
      <c r="F170" s="60">
        <v>100000</v>
      </c>
      <c r="G170" s="61"/>
    </row>
    <row r="171" spans="1:7" ht="23.25">
      <c r="A171" s="56" t="s">
        <v>188</v>
      </c>
      <c r="B171" s="57" t="s">
        <v>159</v>
      </c>
      <c r="C171" s="58" t="s">
        <v>368</v>
      </c>
      <c r="D171" s="59">
        <v>100000</v>
      </c>
      <c r="E171" s="59" t="s">
        <v>47</v>
      </c>
      <c r="F171" s="60">
        <v>100000</v>
      </c>
      <c r="G171" s="61"/>
    </row>
    <row r="172" spans="1:7">
      <c r="A172" s="56" t="s">
        <v>190</v>
      </c>
      <c r="B172" s="57" t="s">
        <v>159</v>
      </c>
      <c r="C172" s="58" t="s">
        <v>369</v>
      </c>
      <c r="D172" s="59">
        <v>100000</v>
      </c>
      <c r="E172" s="59" t="s">
        <v>47</v>
      </c>
      <c r="F172" s="60">
        <v>100000</v>
      </c>
      <c r="G172" s="61"/>
    </row>
    <row r="173" spans="1:7">
      <c r="A173" s="56" t="s">
        <v>370</v>
      </c>
      <c r="B173" s="57" t="s">
        <v>159</v>
      </c>
      <c r="C173" s="58" t="s">
        <v>371</v>
      </c>
      <c r="D173" s="59">
        <v>5161414.24</v>
      </c>
      <c r="E173" s="59">
        <v>2204757.39</v>
      </c>
      <c r="F173" s="60">
        <v>2956656.85</v>
      </c>
      <c r="G173" s="61"/>
    </row>
    <row r="174" spans="1:7">
      <c r="A174" s="56" t="s">
        <v>94</v>
      </c>
      <c r="B174" s="57" t="s">
        <v>159</v>
      </c>
      <c r="C174" s="58" t="s">
        <v>372</v>
      </c>
      <c r="D174" s="59">
        <v>4883346.24</v>
      </c>
      <c r="E174" s="59">
        <v>2203346.2400000002</v>
      </c>
      <c r="F174" s="60">
        <v>2680000</v>
      </c>
      <c r="G174" s="61"/>
    </row>
    <row r="175" spans="1:7" ht="23.25">
      <c r="A175" s="56" t="s">
        <v>186</v>
      </c>
      <c r="B175" s="57" t="s">
        <v>159</v>
      </c>
      <c r="C175" s="58" t="s">
        <v>373</v>
      </c>
      <c r="D175" s="59">
        <v>4883346.24</v>
      </c>
      <c r="E175" s="59">
        <v>2203346.2400000002</v>
      </c>
      <c r="F175" s="60">
        <v>2680000</v>
      </c>
      <c r="G175" s="61"/>
    </row>
    <row r="176" spans="1:7" ht="23.25">
      <c r="A176" s="56" t="s">
        <v>188</v>
      </c>
      <c r="B176" s="57" t="s">
        <v>159</v>
      </c>
      <c r="C176" s="58" t="s">
        <v>374</v>
      </c>
      <c r="D176" s="59">
        <v>4883346.24</v>
      </c>
      <c r="E176" s="59">
        <v>2203346.2400000002</v>
      </c>
      <c r="F176" s="60">
        <v>2680000</v>
      </c>
      <c r="G176" s="61"/>
    </row>
    <row r="177" spans="1:7">
      <c r="A177" s="56" t="s">
        <v>190</v>
      </c>
      <c r="B177" s="57" t="s">
        <v>159</v>
      </c>
      <c r="C177" s="58" t="s">
        <v>375</v>
      </c>
      <c r="D177" s="59">
        <v>4883346.24</v>
      </c>
      <c r="E177" s="59">
        <v>2203346.2400000002</v>
      </c>
      <c r="F177" s="60">
        <v>2680000</v>
      </c>
      <c r="G177" s="61"/>
    </row>
    <row r="178" spans="1:7">
      <c r="A178" s="56" t="s">
        <v>94</v>
      </c>
      <c r="B178" s="57" t="s">
        <v>159</v>
      </c>
      <c r="C178" s="58" t="s">
        <v>376</v>
      </c>
      <c r="D178" s="59">
        <v>278068</v>
      </c>
      <c r="E178" s="59">
        <v>1411.15</v>
      </c>
      <c r="F178" s="60">
        <v>276656.84999999998</v>
      </c>
      <c r="G178" s="61"/>
    </row>
    <row r="179" spans="1:7" ht="23.25">
      <c r="A179" s="56" t="s">
        <v>186</v>
      </c>
      <c r="B179" s="57" t="s">
        <v>159</v>
      </c>
      <c r="C179" s="58" t="s">
        <v>377</v>
      </c>
      <c r="D179" s="59">
        <v>278068</v>
      </c>
      <c r="E179" s="59">
        <v>1411.15</v>
      </c>
      <c r="F179" s="60">
        <v>276656.84999999998</v>
      </c>
      <c r="G179" s="61"/>
    </row>
    <row r="180" spans="1:7" ht="23.25">
      <c r="A180" s="56" t="s">
        <v>188</v>
      </c>
      <c r="B180" s="57" t="s">
        <v>159</v>
      </c>
      <c r="C180" s="58" t="s">
        <v>378</v>
      </c>
      <c r="D180" s="59">
        <v>278068</v>
      </c>
      <c r="E180" s="59">
        <v>1411.15</v>
      </c>
      <c r="F180" s="60">
        <v>276656.84999999998</v>
      </c>
      <c r="G180" s="61"/>
    </row>
    <row r="181" spans="1:7">
      <c r="A181" s="56" t="s">
        <v>190</v>
      </c>
      <c r="B181" s="57" t="s">
        <v>159</v>
      </c>
      <c r="C181" s="58" t="s">
        <v>379</v>
      </c>
      <c r="D181" s="59">
        <v>278068</v>
      </c>
      <c r="E181" s="59">
        <v>1411.15</v>
      </c>
      <c r="F181" s="60">
        <v>276656.84999999998</v>
      </c>
      <c r="G181" s="61"/>
    </row>
    <row r="182" spans="1:7">
      <c r="A182" s="56" t="s">
        <v>380</v>
      </c>
      <c r="B182" s="57" t="s">
        <v>159</v>
      </c>
      <c r="C182" s="58" t="s">
        <v>381</v>
      </c>
      <c r="D182" s="59">
        <v>4423821</v>
      </c>
      <c r="E182" s="59">
        <v>62841.120000000003</v>
      </c>
      <c r="F182" s="60">
        <v>4360979.88</v>
      </c>
      <c r="G182" s="61"/>
    </row>
    <row r="183" spans="1:7">
      <c r="A183" s="56" t="s">
        <v>94</v>
      </c>
      <c r="B183" s="57" t="s">
        <v>159</v>
      </c>
      <c r="C183" s="58" t="s">
        <v>382</v>
      </c>
      <c r="D183" s="59">
        <v>3673821</v>
      </c>
      <c r="E183" s="59">
        <v>62841.120000000003</v>
      </c>
      <c r="F183" s="60">
        <v>3610979.88</v>
      </c>
      <c r="G183" s="61"/>
    </row>
    <row r="184" spans="1:7">
      <c r="A184" s="56" t="s">
        <v>94</v>
      </c>
      <c r="B184" s="57" t="s">
        <v>159</v>
      </c>
      <c r="C184" s="58" t="s">
        <v>383</v>
      </c>
      <c r="D184" s="59">
        <v>296821</v>
      </c>
      <c r="E184" s="59">
        <v>40927.81</v>
      </c>
      <c r="F184" s="60">
        <v>255893.19</v>
      </c>
      <c r="G184" s="61"/>
    </row>
    <row r="185" spans="1:7" ht="23.25">
      <c r="A185" s="56" t="s">
        <v>186</v>
      </c>
      <c r="B185" s="57" t="s">
        <v>159</v>
      </c>
      <c r="C185" s="58" t="s">
        <v>384</v>
      </c>
      <c r="D185" s="59">
        <v>296821</v>
      </c>
      <c r="E185" s="59">
        <v>40927.81</v>
      </c>
      <c r="F185" s="60">
        <v>255893.19</v>
      </c>
      <c r="G185" s="61"/>
    </row>
    <row r="186" spans="1:7" ht="23.25">
      <c r="A186" s="56" t="s">
        <v>188</v>
      </c>
      <c r="B186" s="57" t="s">
        <v>159</v>
      </c>
      <c r="C186" s="58" t="s">
        <v>385</v>
      </c>
      <c r="D186" s="59">
        <v>296821</v>
      </c>
      <c r="E186" s="59">
        <v>40927.81</v>
      </c>
      <c r="F186" s="60">
        <v>255893.19</v>
      </c>
      <c r="G186" s="61"/>
    </row>
    <row r="187" spans="1:7">
      <c r="A187" s="56" t="s">
        <v>190</v>
      </c>
      <c r="B187" s="57" t="s">
        <v>159</v>
      </c>
      <c r="C187" s="58" t="s">
        <v>386</v>
      </c>
      <c r="D187" s="59">
        <v>296821</v>
      </c>
      <c r="E187" s="59">
        <v>40927.81</v>
      </c>
      <c r="F187" s="60">
        <v>255893.19</v>
      </c>
      <c r="G187" s="61"/>
    </row>
    <row r="188" spans="1:7">
      <c r="A188" s="56" t="s">
        <v>94</v>
      </c>
      <c r="B188" s="57" t="s">
        <v>159</v>
      </c>
      <c r="C188" s="58" t="s">
        <v>387</v>
      </c>
      <c r="D188" s="59">
        <v>30000</v>
      </c>
      <c r="E188" s="59" t="s">
        <v>47</v>
      </c>
      <c r="F188" s="60">
        <v>30000</v>
      </c>
      <c r="G188" s="61"/>
    </row>
    <row r="189" spans="1:7" ht="23.25">
      <c r="A189" s="56" t="s">
        <v>186</v>
      </c>
      <c r="B189" s="57" t="s">
        <v>159</v>
      </c>
      <c r="C189" s="58" t="s">
        <v>388</v>
      </c>
      <c r="D189" s="59">
        <v>30000</v>
      </c>
      <c r="E189" s="59" t="s">
        <v>47</v>
      </c>
      <c r="F189" s="60">
        <v>30000</v>
      </c>
      <c r="G189" s="61"/>
    </row>
    <row r="190" spans="1:7" ht="23.25">
      <c r="A190" s="56" t="s">
        <v>188</v>
      </c>
      <c r="B190" s="57" t="s">
        <v>159</v>
      </c>
      <c r="C190" s="58" t="s">
        <v>389</v>
      </c>
      <c r="D190" s="59">
        <v>30000</v>
      </c>
      <c r="E190" s="59" t="s">
        <v>47</v>
      </c>
      <c r="F190" s="60">
        <v>30000</v>
      </c>
      <c r="G190" s="61"/>
    </row>
    <row r="191" spans="1:7">
      <c r="A191" s="56" t="s">
        <v>190</v>
      </c>
      <c r="B191" s="57" t="s">
        <v>159</v>
      </c>
      <c r="C191" s="58" t="s">
        <v>390</v>
      </c>
      <c r="D191" s="59">
        <v>30000</v>
      </c>
      <c r="E191" s="59" t="s">
        <v>47</v>
      </c>
      <c r="F191" s="60">
        <v>30000</v>
      </c>
      <c r="G191" s="61"/>
    </row>
    <row r="192" spans="1:7">
      <c r="A192" s="56" t="s">
        <v>94</v>
      </c>
      <c r="B192" s="57" t="s">
        <v>159</v>
      </c>
      <c r="C192" s="58" t="s">
        <v>391</v>
      </c>
      <c r="D192" s="59">
        <v>3347000</v>
      </c>
      <c r="E192" s="59">
        <v>21913.31</v>
      </c>
      <c r="F192" s="60">
        <v>3325086.69</v>
      </c>
      <c r="G192" s="61"/>
    </row>
    <row r="193" spans="1:7" ht="23.25">
      <c r="A193" s="56" t="s">
        <v>186</v>
      </c>
      <c r="B193" s="57" t="s">
        <v>159</v>
      </c>
      <c r="C193" s="58" t="s">
        <v>392</v>
      </c>
      <c r="D193" s="59">
        <v>3347000</v>
      </c>
      <c r="E193" s="59">
        <v>21913.31</v>
      </c>
      <c r="F193" s="60">
        <v>3325086.69</v>
      </c>
      <c r="G193" s="61"/>
    </row>
    <row r="194" spans="1:7" ht="23.25">
      <c r="A194" s="56" t="s">
        <v>188</v>
      </c>
      <c r="B194" s="57" t="s">
        <v>159</v>
      </c>
      <c r="C194" s="58" t="s">
        <v>393</v>
      </c>
      <c r="D194" s="59">
        <v>3347000</v>
      </c>
      <c r="E194" s="59">
        <v>21913.31</v>
      </c>
      <c r="F194" s="60">
        <v>3325086.69</v>
      </c>
      <c r="G194" s="61"/>
    </row>
    <row r="195" spans="1:7">
      <c r="A195" s="56" t="s">
        <v>190</v>
      </c>
      <c r="B195" s="57" t="s">
        <v>159</v>
      </c>
      <c r="C195" s="58" t="s">
        <v>394</v>
      </c>
      <c r="D195" s="59">
        <v>3347000</v>
      </c>
      <c r="E195" s="59">
        <v>21913.31</v>
      </c>
      <c r="F195" s="60">
        <v>3325086.69</v>
      </c>
      <c r="G195" s="61"/>
    </row>
    <row r="196" spans="1:7">
      <c r="A196" s="56" t="s">
        <v>94</v>
      </c>
      <c r="B196" s="57" t="s">
        <v>159</v>
      </c>
      <c r="C196" s="58" t="s">
        <v>395</v>
      </c>
      <c r="D196" s="59">
        <v>750000</v>
      </c>
      <c r="E196" s="59" t="s">
        <v>47</v>
      </c>
      <c r="F196" s="60">
        <v>750000</v>
      </c>
      <c r="G196" s="61"/>
    </row>
    <row r="197" spans="1:7">
      <c r="A197" s="56" t="s">
        <v>94</v>
      </c>
      <c r="B197" s="57" t="s">
        <v>159</v>
      </c>
      <c r="C197" s="58" t="s">
        <v>396</v>
      </c>
      <c r="D197" s="59">
        <v>750000</v>
      </c>
      <c r="E197" s="59" t="s">
        <v>47</v>
      </c>
      <c r="F197" s="60">
        <v>750000</v>
      </c>
      <c r="G197" s="61"/>
    </row>
    <row r="198" spans="1:7">
      <c r="A198" s="56" t="s">
        <v>94</v>
      </c>
      <c r="B198" s="57" t="s">
        <v>159</v>
      </c>
      <c r="C198" s="58" t="s">
        <v>397</v>
      </c>
      <c r="D198" s="59">
        <v>750000</v>
      </c>
      <c r="E198" s="59" t="s">
        <v>47</v>
      </c>
      <c r="F198" s="60">
        <v>750000</v>
      </c>
      <c r="G198" s="61"/>
    </row>
    <row r="199" spans="1:7" ht="23.25">
      <c r="A199" s="56" t="s">
        <v>186</v>
      </c>
      <c r="B199" s="57" t="s">
        <v>159</v>
      </c>
      <c r="C199" s="58" t="s">
        <v>398</v>
      </c>
      <c r="D199" s="59">
        <v>750000</v>
      </c>
      <c r="E199" s="59" t="s">
        <v>47</v>
      </c>
      <c r="F199" s="60">
        <v>750000</v>
      </c>
      <c r="G199" s="61"/>
    </row>
    <row r="200" spans="1:7" ht="23.25">
      <c r="A200" s="56" t="s">
        <v>188</v>
      </c>
      <c r="B200" s="57" t="s">
        <v>159</v>
      </c>
      <c r="C200" s="58" t="s">
        <v>399</v>
      </c>
      <c r="D200" s="59">
        <v>750000</v>
      </c>
      <c r="E200" s="59" t="s">
        <v>47</v>
      </c>
      <c r="F200" s="60">
        <v>750000</v>
      </c>
      <c r="G200" s="61"/>
    </row>
    <row r="201" spans="1:7">
      <c r="A201" s="56" t="s">
        <v>190</v>
      </c>
      <c r="B201" s="57" t="s">
        <v>159</v>
      </c>
      <c r="C201" s="58" t="s">
        <v>400</v>
      </c>
      <c r="D201" s="59">
        <v>750000</v>
      </c>
      <c r="E201" s="59" t="s">
        <v>47</v>
      </c>
      <c r="F201" s="60">
        <v>750000</v>
      </c>
      <c r="G201" s="61"/>
    </row>
    <row r="202" spans="1:7">
      <c r="A202" s="56" t="s">
        <v>401</v>
      </c>
      <c r="B202" s="57" t="s">
        <v>159</v>
      </c>
      <c r="C202" s="58" t="s">
        <v>402</v>
      </c>
      <c r="D202" s="59">
        <v>72200</v>
      </c>
      <c r="E202" s="59">
        <v>10000</v>
      </c>
      <c r="F202" s="60">
        <v>62200</v>
      </c>
      <c r="G202" s="61"/>
    </row>
    <row r="203" spans="1:7" ht="23.25">
      <c r="A203" s="56" t="s">
        <v>403</v>
      </c>
      <c r="B203" s="57" t="s">
        <v>159</v>
      </c>
      <c r="C203" s="58" t="s">
        <v>404</v>
      </c>
      <c r="D203" s="59">
        <v>35000</v>
      </c>
      <c r="E203" s="59" t="s">
        <v>47</v>
      </c>
      <c r="F203" s="60">
        <v>35000</v>
      </c>
      <c r="G203" s="61"/>
    </row>
    <row r="204" spans="1:7">
      <c r="A204" s="56" t="s">
        <v>94</v>
      </c>
      <c r="B204" s="57" t="s">
        <v>159</v>
      </c>
      <c r="C204" s="58" t="s">
        <v>405</v>
      </c>
      <c r="D204" s="59">
        <v>35000</v>
      </c>
      <c r="E204" s="59" t="s">
        <v>47</v>
      </c>
      <c r="F204" s="60">
        <v>35000</v>
      </c>
      <c r="G204" s="61"/>
    </row>
    <row r="205" spans="1:7" ht="23.25">
      <c r="A205" s="56" t="s">
        <v>164</v>
      </c>
      <c r="B205" s="57" t="s">
        <v>159</v>
      </c>
      <c r="C205" s="58" t="s">
        <v>406</v>
      </c>
      <c r="D205" s="59">
        <v>35000</v>
      </c>
      <c r="E205" s="59" t="s">
        <v>47</v>
      </c>
      <c r="F205" s="60">
        <v>35000</v>
      </c>
      <c r="G205" s="61"/>
    </row>
    <row r="206" spans="1:7">
      <c r="A206" s="56" t="s">
        <v>94</v>
      </c>
      <c r="B206" s="57" t="s">
        <v>159</v>
      </c>
      <c r="C206" s="58" t="s">
        <v>407</v>
      </c>
      <c r="D206" s="59">
        <v>35000</v>
      </c>
      <c r="E206" s="59" t="s">
        <v>47</v>
      </c>
      <c r="F206" s="60">
        <v>35000</v>
      </c>
      <c r="G206" s="61"/>
    </row>
    <row r="207" spans="1:7">
      <c r="A207" s="56" t="s">
        <v>94</v>
      </c>
      <c r="B207" s="57" t="s">
        <v>159</v>
      </c>
      <c r="C207" s="58" t="s">
        <v>408</v>
      </c>
      <c r="D207" s="59">
        <v>35000</v>
      </c>
      <c r="E207" s="59" t="s">
        <v>47</v>
      </c>
      <c r="F207" s="60">
        <v>35000</v>
      </c>
      <c r="G207" s="61"/>
    </row>
    <row r="208" spans="1:7" ht="23.25">
      <c r="A208" s="56" t="s">
        <v>186</v>
      </c>
      <c r="B208" s="57" t="s">
        <v>159</v>
      </c>
      <c r="C208" s="58" t="s">
        <v>409</v>
      </c>
      <c r="D208" s="59">
        <v>35000</v>
      </c>
      <c r="E208" s="59" t="s">
        <v>47</v>
      </c>
      <c r="F208" s="60">
        <v>35000</v>
      </c>
      <c r="G208" s="61"/>
    </row>
    <row r="209" spans="1:7" ht="23.25">
      <c r="A209" s="56" t="s">
        <v>188</v>
      </c>
      <c r="B209" s="57" t="s">
        <v>159</v>
      </c>
      <c r="C209" s="58" t="s">
        <v>410</v>
      </c>
      <c r="D209" s="59">
        <v>35000</v>
      </c>
      <c r="E209" s="59" t="s">
        <v>47</v>
      </c>
      <c r="F209" s="60">
        <v>35000</v>
      </c>
      <c r="G209" s="61"/>
    </row>
    <row r="210" spans="1:7">
      <c r="A210" s="56" t="s">
        <v>190</v>
      </c>
      <c r="B210" s="57" t="s">
        <v>159</v>
      </c>
      <c r="C210" s="58" t="s">
        <v>411</v>
      </c>
      <c r="D210" s="59">
        <v>35000</v>
      </c>
      <c r="E210" s="59" t="s">
        <v>47</v>
      </c>
      <c r="F210" s="60">
        <v>35000</v>
      </c>
      <c r="G210" s="61"/>
    </row>
    <row r="211" spans="1:7">
      <c r="A211" s="56" t="s">
        <v>412</v>
      </c>
      <c r="B211" s="57" t="s">
        <v>159</v>
      </c>
      <c r="C211" s="58" t="s">
        <v>413</v>
      </c>
      <c r="D211" s="59">
        <v>37200</v>
      </c>
      <c r="E211" s="59">
        <v>10000</v>
      </c>
      <c r="F211" s="60">
        <v>27200</v>
      </c>
      <c r="G211" s="61"/>
    </row>
    <row r="212" spans="1:7">
      <c r="A212" s="56" t="s">
        <v>94</v>
      </c>
      <c r="B212" s="57" t="s">
        <v>159</v>
      </c>
      <c r="C212" s="58" t="s">
        <v>414</v>
      </c>
      <c r="D212" s="59">
        <v>37200</v>
      </c>
      <c r="E212" s="59">
        <v>10000</v>
      </c>
      <c r="F212" s="60">
        <v>27200</v>
      </c>
      <c r="G212" s="61"/>
    </row>
    <row r="213" spans="1:7">
      <c r="A213" s="56" t="s">
        <v>94</v>
      </c>
      <c r="B213" s="57" t="s">
        <v>159</v>
      </c>
      <c r="C213" s="58" t="s">
        <v>415</v>
      </c>
      <c r="D213" s="59">
        <v>37200</v>
      </c>
      <c r="E213" s="59">
        <v>10000</v>
      </c>
      <c r="F213" s="60">
        <v>27200</v>
      </c>
      <c r="G213" s="61"/>
    </row>
    <row r="214" spans="1:7" ht="23.25">
      <c r="A214" s="56" t="s">
        <v>186</v>
      </c>
      <c r="B214" s="57" t="s">
        <v>159</v>
      </c>
      <c r="C214" s="58" t="s">
        <v>416</v>
      </c>
      <c r="D214" s="59">
        <v>37200</v>
      </c>
      <c r="E214" s="59">
        <v>10000</v>
      </c>
      <c r="F214" s="60">
        <v>27200</v>
      </c>
      <c r="G214" s="61"/>
    </row>
    <row r="215" spans="1:7" ht="23.25">
      <c r="A215" s="56" t="s">
        <v>188</v>
      </c>
      <c r="B215" s="57" t="s">
        <v>159</v>
      </c>
      <c r="C215" s="58" t="s">
        <v>417</v>
      </c>
      <c r="D215" s="59">
        <v>37200</v>
      </c>
      <c r="E215" s="59">
        <v>10000</v>
      </c>
      <c r="F215" s="60">
        <v>27200</v>
      </c>
      <c r="G215" s="61"/>
    </row>
    <row r="216" spans="1:7">
      <c r="A216" s="56" t="s">
        <v>190</v>
      </c>
      <c r="B216" s="57" t="s">
        <v>159</v>
      </c>
      <c r="C216" s="58" t="s">
        <v>418</v>
      </c>
      <c r="D216" s="59">
        <v>37200</v>
      </c>
      <c r="E216" s="59">
        <v>10000</v>
      </c>
      <c r="F216" s="60">
        <v>27200</v>
      </c>
      <c r="G216" s="61"/>
    </row>
    <row r="217" spans="1:7">
      <c r="A217" s="56" t="s">
        <v>419</v>
      </c>
      <c r="B217" s="57" t="s">
        <v>159</v>
      </c>
      <c r="C217" s="58" t="s">
        <v>420</v>
      </c>
      <c r="D217" s="59">
        <v>132000</v>
      </c>
      <c r="E217" s="59">
        <v>31940</v>
      </c>
      <c r="F217" s="60">
        <v>100060</v>
      </c>
      <c r="G217" s="61"/>
    </row>
    <row r="218" spans="1:7">
      <c r="A218" s="56" t="s">
        <v>421</v>
      </c>
      <c r="B218" s="57" t="s">
        <v>159</v>
      </c>
      <c r="C218" s="58" t="s">
        <v>422</v>
      </c>
      <c r="D218" s="59">
        <v>132000</v>
      </c>
      <c r="E218" s="59">
        <v>31940</v>
      </c>
      <c r="F218" s="60">
        <v>100060</v>
      </c>
      <c r="G218" s="61"/>
    </row>
    <row r="219" spans="1:7" ht="23.25">
      <c r="A219" s="56" t="s">
        <v>423</v>
      </c>
      <c r="B219" s="57" t="s">
        <v>159</v>
      </c>
      <c r="C219" s="58" t="s">
        <v>424</v>
      </c>
      <c r="D219" s="59">
        <v>132000</v>
      </c>
      <c r="E219" s="59">
        <v>31940</v>
      </c>
      <c r="F219" s="60">
        <v>100060</v>
      </c>
      <c r="G219" s="61"/>
    </row>
    <row r="220" spans="1:7">
      <c r="A220" s="56" t="s">
        <v>94</v>
      </c>
      <c r="B220" s="57" t="s">
        <v>159</v>
      </c>
      <c r="C220" s="58" t="s">
        <v>425</v>
      </c>
      <c r="D220" s="59">
        <v>132000</v>
      </c>
      <c r="E220" s="59">
        <v>31940</v>
      </c>
      <c r="F220" s="60">
        <v>100060</v>
      </c>
      <c r="G220" s="61"/>
    </row>
    <row r="221" spans="1:7">
      <c r="A221" s="56" t="s">
        <v>426</v>
      </c>
      <c r="B221" s="57" t="s">
        <v>159</v>
      </c>
      <c r="C221" s="58" t="s">
        <v>427</v>
      </c>
      <c r="D221" s="59">
        <v>132000</v>
      </c>
      <c r="E221" s="59">
        <v>31940</v>
      </c>
      <c r="F221" s="60">
        <v>100060</v>
      </c>
      <c r="G221" s="61"/>
    </row>
    <row r="222" spans="1:7">
      <c r="A222" s="56" t="s">
        <v>428</v>
      </c>
      <c r="B222" s="57" t="s">
        <v>159</v>
      </c>
      <c r="C222" s="58" t="s">
        <v>429</v>
      </c>
      <c r="D222" s="59">
        <v>132000</v>
      </c>
      <c r="E222" s="59">
        <v>31940</v>
      </c>
      <c r="F222" s="60">
        <v>100060</v>
      </c>
      <c r="G222" s="61"/>
    </row>
    <row r="223" spans="1:7">
      <c r="A223" s="56" t="s">
        <v>430</v>
      </c>
      <c r="B223" s="57" t="s">
        <v>159</v>
      </c>
      <c r="C223" s="58" t="s">
        <v>431</v>
      </c>
      <c r="D223" s="59">
        <v>132000</v>
      </c>
      <c r="E223" s="59">
        <v>31940</v>
      </c>
      <c r="F223" s="60">
        <v>100060</v>
      </c>
      <c r="G223" s="61"/>
    </row>
    <row r="224" spans="1:7">
      <c r="A224" s="56" t="s">
        <v>432</v>
      </c>
      <c r="B224" s="57" t="s">
        <v>159</v>
      </c>
      <c r="C224" s="58" t="s">
        <v>433</v>
      </c>
      <c r="D224" s="59">
        <v>30000</v>
      </c>
      <c r="E224" s="59" t="s">
        <v>47</v>
      </c>
      <c r="F224" s="60">
        <v>30000</v>
      </c>
      <c r="G224" s="61"/>
    </row>
    <row r="225" spans="1:7">
      <c r="A225" s="56" t="s">
        <v>434</v>
      </c>
      <c r="B225" s="57" t="s">
        <v>159</v>
      </c>
      <c r="C225" s="58" t="s">
        <v>435</v>
      </c>
      <c r="D225" s="59">
        <v>30000</v>
      </c>
      <c r="E225" s="59" t="s">
        <v>47</v>
      </c>
      <c r="F225" s="60">
        <v>30000</v>
      </c>
      <c r="G225" s="61"/>
    </row>
    <row r="226" spans="1:7">
      <c r="A226" s="56" t="s">
        <v>94</v>
      </c>
      <c r="B226" s="57" t="s">
        <v>159</v>
      </c>
      <c r="C226" s="58" t="s">
        <v>436</v>
      </c>
      <c r="D226" s="59">
        <v>30000</v>
      </c>
      <c r="E226" s="59" t="s">
        <v>47</v>
      </c>
      <c r="F226" s="60">
        <v>30000</v>
      </c>
      <c r="G226" s="61"/>
    </row>
    <row r="227" spans="1:7">
      <c r="A227" s="56" t="s">
        <v>94</v>
      </c>
      <c r="B227" s="57" t="s">
        <v>159</v>
      </c>
      <c r="C227" s="58" t="s">
        <v>437</v>
      </c>
      <c r="D227" s="59">
        <v>30000</v>
      </c>
      <c r="E227" s="59" t="s">
        <v>47</v>
      </c>
      <c r="F227" s="60">
        <v>30000</v>
      </c>
      <c r="G227" s="61"/>
    </row>
    <row r="228" spans="1:7" ht="23.25">
      <c r="A228" s="56" t="s">
        <v>186</v>
      </c>
      <c r="B228" s="57" t="s">
        <v>159</v>
      </c>
      <c r="C228" s="58" t="s">
        <v>438</v>
      </c>
      <c r="D228" s="59">
        <v>30000</v>
      </c>
      <c r="E228" s="59" t="s">
        <v>47</v>
      </c>
      <c r="F228" s="60">
        <v>30000</v>
      </c>
      <c r="G228" s="61"/>
    </row>
    <row r="229" spans="1:7" ht="23.25">
      <c r="A229" s="56" t="s">
        <v>188</v>
      </c>
      <c r="B229" s="57" t="s">
        <v>159</v>
      </c>
      <c r="C229" s="58" t="s">
        <v>439</v>
      </c>
      <c r="D229" s="59">
        <v>30000</v>
      </c>
      <c r="E229" s="59" t="s">
        <v>47</v>
      </c>
      <c r="F229" s="60">
        <v>30000</v>
      </c>
      <c r="G229" s="61"/>
    </row>
    <row r="230" spans="1:7">
      <c r="A230" s="56" t="s">
        <v>190</v>
      </c>
      <c r="B230" s="57" t="s">
        <v>159</v>
      </c>
      <c r="C230" s="58" t="s">
        <v>440</v>
      </c>
      <c r="D230" s="59">
        <v>30000</v>
      </c>
      <c r="E230" s="59" t="s">
        <v>47</v>
      </c>
      <c r="F230" s="60">
        <v>30000</v>
      </c>
      <c r="G230" s="61"/>
    </row>
    <row r="231" spans="1:7" ht="24" customHeight="1">
      <c r="A231" s="62" t="s">
        <v>441</v>
      </c>
      <c r="B231" s="63" t="s">
        <v>442</v>
      </c>
      <c r="C231" s="64" t="s">
        <v>33</v>
      </c>
      <c r="D231" s="65">
        <v>-13211639.949999999</v>
      </c>
      <c r="E231" s="65">
        <v>-1429012.52</v>
      </c>
      <c r="F231" s="66" t="s">
        <v>33</v>
      </c>
      <c r="G231" s="67"/>
    </row>
    <row r="232" spans="1:7" ht="15" customHeight="1">
      <c r="A232" s="68"/>
      <c r="B232" s="69"/>
      <c r="C232" s="69"/>
      <c r="D232" s="69"/>
      <c r="E232" s="69"/>
      <c r="F232" s="69"/>
      <c r="G232" s="15"/>
    </row>
  </sheetData>
  <mergeCells count="7">
    <mergeCell ref="F3:F5"/>
    <mergeCell ref="A1:E1"/>
    <mergeCell ref="A3:A5"/>
    <mergeCell ref="B3:B5"/>
    <mergeCell ref="C3:C5"/>
    <mergeCell ref="D3:D5"/>
    <mergeCell ref="E3:E5"/>
  </mergeCells>
  <pageMargins left="0.39374999999999999" right="0.39374999999999999" top="0.39374999999999999" bottom="0.39374999999999999" header="0" footer="0"/>
  <pageSetup paperSize="9" fitToHeight="0" orientation="portrait"/>
</worksheet>
</file>

<file path=xl/worksheets/sheet3.xml><?xml version="1.0" encoding="utf-8"?>
<worksheet xmlns="http://schemas.openxmlformats.org/spreadsheetml/2006/main" xmlns:r="http://schemas.openxmlformats.org/officeDocument/2006/relationships">
  <sheetPr>
    <pageSetUpPr fitToPage="1"/>
  </sheetPr>
  <dimension ref="A1:G42"/>
  <sheetViews>
    <sheetView zoomScaleNormal="100" workbookViewId="0">
      <selection sqref="A1:F26"/>
    </sheetView>
  </sheetViews>
  <sheetFormatPr defaultRowHeight="15"/>
  <cols>
    <col min="1" max="1" width="50.7109375" style="1" customWidth="1"/>
    <col min="2" max="2" width="13.28515625" style="1" customWidth="1"/>
    <col min="3" max="3" width="27.28515625" style="1" customWidth="1"/>
    <col min="4" max="6" width="19.85546875" style="1" customWidth="1"/>
    <col min="7" max="7" width="9.140625" style="1" customWidth="1"/>
    <col min="8" max="16384" width="9.140625" style="1"/>
  </cols>
  <sheetData>
    <row r="1" spans="1:7" ht="15" customHeight="1">
      <c r="A1" s="70"/>
      <c r="B1" s="71"/>
      <c r="C1" s="72"/>
      <c r="D1" s="18"/>
      <c r="E1" s="73"/>
      <c r="F1" s="45" t="s">
        <v>443</v>
      </c>
      <c r="G1" s="15"/>
    </row>
    <row r="2" spans="1:7" ht="14.1" customHeight="1">
      <c r="A2" s="207" t="s">
        <v>444</v>
      </c>
      <c r="B2" s="208"/>
      <c r="C2" s="208"/>
      <c r="D2" s="208"/>
      <c r="E2" s="208"/>
      <c r="F2" s="208"/>
      <c r="G2" s="15"/>
    </row>
    <row r="3" spans="1:7" ht="12" customHeight="1">
      <c r="A3" s="74"/>
      <c r="B3" s="75"/>
      <c r="C3" s="76"/>
      <c r="D3" s="77"/>
      <c r="E3" s="78"/>
      <c r="F3" s="79"/>
      <c r="G3" s="15"/>
    </row>
    <row r="4" spans="1:7" ht="13.5" customHeight="1">
      <c r="A4" s="215" t="s">
        <v>22</v>
      </c>
      <c r="B4" s="215" t="s">
        <v>23</v>
      </c>
      <c r="C4" s="215" t="s">
        <v>445</v>
      </c>
      <c r="D4" s="215" t="s">
        <v>25</v>
      </c>
      <c r="E4" s="215" t="s">
        <v>26</v>
      </c>
      <c r="F4" s="215" t="s">
        <v>27</v>
      </c>
      <c r="G4" s="15"/>
    </row>
    <row r="5" spans="1:7" ht="12" customHeight="1">
      <c r="A5" s="216"/>
      <c r="B5" s="216"/>
      <c r="C5" s="216"/>
      <c r="D5" s="216"/>
      <c r="E5" s="216"/>
      <c r="F5" s="216"/>
      <c r="G5" s="15"/>
    </row>
    <row r="6" spans="1:7" ht="12" customHeight="1">
      <c r="A6" s="216"/>
      <c r="B6" s="216"/>
      <c r="C6" s="216"/>
      <c r="D6" s="216"/>
      <c r="E6" s="216"/>
      <c r="F6" s="216"/>
      <c r="G6" s="15"/>
    </row>
    <row r="7" spans="1:7" ht="11.25" customHeight="1">
      <c r="A7" s="216"/>
      <c r="B7" s="216"/>
      <c r="C7" s="216"/>
      <c r="D7" s="216"/>
      <c r="E7" s="216"/>
      <c r="F7" s="216"/>
      <c r="G7" s="15"/>
    </row>
    <row r="8" spans="1:7" ht="10.5" customHeight="1">
      <c r="A8" s="216"/>
      <c r="B8" s="216"/>
      <c r="C8" s="216"/>
      <c r="D8" s="216"/>
      <c r="E8" s="216"/>
      <c r="F8" s="216"/>
      <c r="G8" s="15"/>
    </row>
    <row r="9" spans="1:7" ht="12" customHeight="1">
      <c r="A9" s="30">
        <v>1</v>
      </c>
      <c r="B9" s="31">
        <v>2</v>
      </c>
      <c r="C9" s="47">
        <v>3</v>
      </c>
      <c r="D9" s="48" t="s">
        <v>28</v>
      </c>
      <c r="E9" s="48" t="s">
        <v>29</v>
      </c>
      <c r="F9" s="48" t="s">
        <v>30</v>
      </c>
      <c r="G9" s="15"/>
    </row>
    <row r="10" spans="1:7" ht="18" customHeight="1">
      <c r="A10" s="62" t="s">
        <v>446</v>
      </c>
      <c r="B10" s="80">
        <v>500</v>
      </c>
      <c r="C10" s="81" t="s">
        <v>33</v>
      </c>
      <c r="D10" s="36">
        <v>13211639.949999999</v>
      </c>
      <c r="E10" s="36">
        <v>1429012.52</v>
      </c>
      <c r="F10" s="51">
        <v>11782627.43</v>
      </c>
      <c r="G10" s="15"/>
    </row>
    <row r="11" spans="1:7" ht="12" customHeight="1">
      <c r="A11" s="82" t="s">
        <v>34</v>
      </c>
      <c r="B11" s="83"/>
      <c r="C11" s="84"/>
      <c r="D11" s="85"/>
      <c r="E11" s="85"/>
      <c r="F11" s="86"/>
      <c r="G11" s="15"/>
    </row>
    <row r="12" spans="1:7" ht="18" customHeight="1">
      <c r="A12" s="87" t="s">
        <v>447</v>
      </c>
      <c r="B12" s="83">
        <v>520</v>
      </c>
      <c r="C12" s="84" t="s">
        <v>33</v>
      </c>
      <c r="D12" s="88" t="s">
        <v>47</v>
      </c>
      <c r="E12" s="88" t="s">
        <v>47</v>
      </c>
      <c r="F12" s="89" t="s">
        <v>47</v>
      </c>
      <c r="G12" s="15"/>
    </row>
    <row r="13" spans="1:7" ht="12" customHeight="1">
      <c r="A13" s="90" t="s">
        <v>448</v>
      </c>
      <c r="B13" s="83"/>
      <c r="C13" s="84"/>
      <c r="D13" s="85"/>
      <c r="E13" s="85"/>
      <c r="F13" s="86"/>
      <c r="G13" s="15"/>
    </row>
    <row r="14" spans="1:7" ht="18" customHeight="1">
      <c r="A14" s="87"/>
      <c r="B14" s="83">
        <v>500</v>
      </c>
      <c r="C14" s="84" t="s">
        <v>449</v>
      </c>
      <c r="D14" s="88" t="s">
        <v>47</v>
      </c>
      <c r="E14" s="88" t="s">
        <v>47</v>
      </c>
      <c r="F14" s="89" t="s">
        <v>47</v>
      </c>
      <c r="G14" s="15"/>
    </row>
    <row r="15" spans="1:7">
      <c r="A15" s="56">
        <v>904</v>
      </c>
      <c r="B15" s="83">
        <v>500</v>
      </c>
      <c r="C15" s="84" t="s">
        <v>450</v>
      </c>
      <c r="D15" s="88">
        <v>13211639.949999999</v>
      </c>
      <c r="E15" s="88">
        <v>1429012.52</v>
      </c>
      <c r="F15" s="89">
        <v>11782627.43</v>
      </c>
      <c r="G15" s="15"/>
    </row>
    <row r="16" spans="1:7" ht="14.1" customHeight="1">
      <c r="A16" s="91" t="s">
        <v>451</v>
      </c>
      <c r="B16" s="83">
        <v>620</v>
      </c>
      <c r="C16" s="84" t="s">
        <v>33</v>
      </c>
      <c r="D16" s="88" t="s">
        <v>47</v>
      </c>
      <c r="E16" s="88" t="s">
        <v>47</v>
      </c>
      <c r="F16" s="89" t="s">
        <v>47</v>
      </c>
      <c r="G16" s="15"/>
    </row>
    <row r="17" spans="1:7" ht="12.95" customHeight="1">
      <c r="A17" s="92" t="s">
        <v>448</v>
      </c>
      <c r="B17" s="83"/>
      <c r="C17" s="84"/>
      <c r="D17" s="85"/>
      <c r="E17" s="85"/>
      <c r="F17" s="86"/>
      <c r="G17" s="15"/>
    </row>
    <row r="18" spans="1:7" ht="14.1" customHeight="1">
      <c r="A18" s="91" t="s">
        <v>452</v>
      </c>
      <c r="B18" s="83">
        <v>700</v>
      </c>
      <c r="C18" s="84" t="s">
        <v>453</v>
      </c>
      <c r="D18" s="88">
        <v>13211639.949999999</v>
      </c>
      <c r="E18" s="88">
        <v>1429012.52</v>
      </c>
      <c r="F18" s="89">
        <v>11782627.43</v>
      </c>
      <c r="G18" s="15"/>
    </row>
    <row r="19" spans="1:7" ht="14.1" customHeight="1">
      <c r="A19" s="91" t="s">
        <v>454</v>
      </c>
      <c r="B19" s="83">
        <v>710</v>
      </c>
      <c r="C19" s="84" t="s">
        <v>455</v>
      </c>
      <c r="D19" s="88">
        <v>-31778380.010000002</v>
      </c>
      <c r="E19" s="88">
        <v>-5454458.3600000003</v>
      </c>
      <c r="F19" s="93" t="s">
        <v>456</v>
      </c>
      <c r="G19" s="15"/>
    </row>
    <row r="20" spans="1:7">
      <c r="A20" s="56" t="s">
        <v>457</v>
      </c>
      <c r="B20" s="83">
        <v>710</v>
      </c>
      <c r="C20" s="84" t="s">
        <v>458</v>
      </c>
      <c r="D20" s="88">
        <v>-31778380.010000002</v>
      </c>
      <c r="E20" s="88">
        <v>-5454458.3600000003</v>
      </c>
      <c r="F20" s="93" t="s">
        <v>456</v>
      </c>
      <c r="G20" s="15"/>
    </row>
    <row r="21" spans="1:7">
      <c r="A21" s="56" t="s">
        <v>459</v>
      </c>
      <c r="B21" s="83">
        <v>710</v>
      </c>
      <c r="C21" s="84" t="s">
        <v>460</v>
      </c>
      <c r="D21" s="88">
        <v>-31778380.010000002</v>
      </c>
      <c r="E21" s="88">
        <v>-5454458.3600000003</v>
      </c>
      <c r="F21" s="93" t="s">
        <v>456</v>
      </c>
      <c r="G21" s="15"/>
    </row>
    <row r="22" spans="1:7" ht="23.25">
      <c r="A22" s="56" t="s">
        <v>461</v>
      </c>
      <c r="B22" s="83">
        <v>710</v>
      </c>
      <c r="C22" s="84" t="s">
        <v>462</v>
      </c>
      <c r="D22" s="88">
        <v>-31778380.010000002</v>
      </c>
      <c r="E22" s="88">
        <v>-5454458.3600000003</v>
      </c>
      <c r="F22" s="93" t="s">
        <v>456</v>
      </c>
      <c r="G22" s="15"/>
    </row>
    <row r="23" spans="1:7" ht="14.1" customHeight="1">
      <c r="A23" s="91" t="s">
        <v>463</v>
      </c>
      <c r="B23" s="83">
        <v>720</v>
      </c>
      <c r="C23" s="84" t="s">
        <v>464</v>
      </c>
      <c r="D23" s="88">
        <v>44990019.960000001</v>
      </c>
      <c r="E23" s="88">
        <v>6883470.8799999999</v>
      </c>
      <c r="F23" s="93" t="s">
        <v>456</v>
      </c>
      <c r="G23" s="15"/>
    </row>
    <row r="24" spans="1:7">
      <c r="A24" s="56" t="s">
        <v>465</v>
      </c>
      <c r="B24" s="83">
        <v>720</v>
      </c>
      <c r="C24" s="94" t="s">
        <v>466</v>
      </c>
      <c r="D24" s="88">
        <v>44990019.960000001</v>
      </c>
      <c r="E24" s="88">
        <v>6883470.8799999999</v>
      </c>
      <c r="F24" s="93" t="s">
        <v>456</v>
      </c>
      <c r="G24" s="15"/>
    </row>
    <row r="25" spans="1:7">
      <c r="A25" s="56" t="s">
        <v>467</v>
      </c>
      <c r="B25" s="83">
        <v>720</v>
      </c>
      <c r="C25" s="94" t="s">
        <v>468</v>
      </c>
      <c r="D25" s="88">
        <v>44990019.960000001</v>
      </c>
      <c r="E25" s="88">
        <v>6883470.8799999999</v>
      </c>
      <c r="F25" s="93" t="s">
        <v>456</v>
      </c>
      <c r="G25" s="15"/>
    </row>
    <row r="26" spans="1:7" ht="23.25">
      <c r="A26" s="56" t="s">
        <v>469</v>
      </c>
      <c r="B26" s="83">
        <v>720</v>
      </c>
      <c r="C26" s="94" t="s">
        <v>470</v>
      </c>
      <c r="D26" s="88">
        <v>44990019.960000001</v>
      </c>
      <c r="E26" s="88">
        <v>6883470.8799999999</v>
      </c>
      <c r="F26" s="93" t="s">
        <v>456</v>
      </c>
      <c r="G26" s="15"/>
    </row>
    <row r="27" spans="1:7" ht="9.9499999999999993" customHeight="1">
      <c r="A27" s="95"/>
      <c r="B27" s="96"/>
      <c r="C27" s="96"/>
      <c r="D27" s="97"/>
      <c r="E27" s="98"/>
      <c r="F27" s="98"/>
      <c r="G27" s="15"/>
    </row>
    <row r="28" spans="1:7" ht="9.9499999999999993" customHeight="1">
      <c r="A28" s="17" t="s">
        <v>471</v>
      </c>
      <c r="B28" s="229"/>
      <c r="C28" s="230"/>
      <c r="D28" s="99"/>
      <c r="E28" s="100"/>
      <c r="F28" s="100"/>
      <c r="G28" s="15"/>
    </row>
    <row r="29" spans="1:7" ht="9.9499999999999993" customHeight="1">
      <c r="A29" s="101" t="s">
        <v>472</v>
      </c>
      <c r="B29" s="225" t="s">
        <v>473</v>
      </c>
      <c r="C29" s="226"/>
      <c r="D29" s="102"/>
      <c r="E29" s="103"/>
      <c r="F29" s="103"/>
      <c r="G29" s="15"/>
    </row>
    <row r="30" spans="1:7" ht="9.9499999999999993" customHeight="1">
      <c r="A30" s="104"/>
      <c r="B30" s="105"/>
      <c r="C30" s="106"/>
      <c r="D30" s="100"/>
      <c r="E30" s="100"/>
      <c r="F30" s="100"/>
      <c r="G30" s="15"/>
    </row>
    <row r="31" spans="1:7" ht="12" customHeight="1">
      <c r="A31" s="104"/>
      <c r="B31" s="105"/>
      <c r="C31" s="106"/>
      <c r="D31" s="100"/>
      <c r="E31" s="100"/>
      <c r="F31" s="100"/>
      <c r="G31" s="15"/>
    </row>
    <row r="32" spans="1:7" ht="13.5" customHeight="1">
      <c r="A32" s="99" t="s">
        <v>474</v>
      </c>
      <c r="B32" s="72"/>
      <c r="C32" s="106"/>
      <c r="D32" s="72"/>
      <c r="E32" s="72"/>
      <c r="F32" s="100"/>
      <c r="G32" s="15"/>
    </row>
    <row r="33" spans="1:7" ht="11.1" customHeight="1">
      <c r="A33" s="11" t="s">
        <v>475</v>
      </c>
      <c r="B33" s="231"/>
      <c r="C33" s="232"/>
      <c r="D33" s="11"/>
      <c r="E33" s="11"/>
      <c r="F33" s="11"/>
      <c r="G33" s="15"/>
    </row>
    <row r="34" spans="1:7" ht="11.1" customHeight="1">
      <c r="A34" s="101" t="s">
        <v>476</v>
      </c>
      <c r="B34" s="225" t="s">
        <v>473</v>
      </c>
      <c r="C34" s="226"/>
      <c r="D34" s="11"/>
      <c r="E34" s="11"/>
      <c r="F34" s="11"/>
      <c r="G34" s="15"/>
    </row>
    <row r="35" spans="1:7" ht="17.100000000000001" customHeight="1">
      <c r="A35" s="11"/>
      <c r="B35" s="107"/>
      <c r="C35" s="106"/>
      <c r="D35" s="11"/>
      <c r="E35" s="11"/>
      <c r="F35" s="11"/>
      <c r="G35" s="15"/>
    </row>
    <row r="36" spans="1:7" ht="17.100000000000001" customHeight="1">
      <c r="A36" s="17" t="s">
        <v>477</v>
      </c>
      <c r="B36" s="229"/>
      <c r="C36" s="230"/>
      <c r="D36" s="11"/>
      <c r="E36" s="11"/>
      <c r="F36" s="11"/>
      <c r="G36" s="15"/>
    </row>
    <row r="37" spans="1:7" ht="12" customHeight="1">
      <c r="A37" s="101" t="s">
        <v>478</v>
      </c>
      <c r="B37" s="225" t="s">
        <v>473</v>
      </c>
      <c r="C37" s="226"/>
      <c r="D37" s="15"/>
      <c r="E37" s="11"/>
      <c r="F37" s="11"/>
      <c r="G37" s="15"/>
    </row>
    <row r="38" spans="1:7" ht="17.100000000000001" customHeight="1">
      <c r="A38" s="17"/>
      <c r="B38" s="17"/>
      <c r="C38" s="17"/>
      <c r="D38" s="106"/>
      <c r="E38" s="11"/>
      <c r="F38" s="11"/>
      <c r="G38" s="15"/>
    </row>
    <row r="39" spans="1:7" ht="17.100000000000001" customHeight="1">
      <c r="A39" s="17" t="s">
        <v>479</v>
      </c>
      <c r="B39" s="104"/>
      <c r="C39" s="104"/>
      <c r="D39" s="106"/>
      <c r="E39" s="2"/>
      <c r="F39" s="2"/>
      <c r="G39" s="15"/>
    </row>
    <row r="40" spans="1:7" hidden="1">
      <c r="A40" s="108" t="s">
        <v>480</v>
      </c>
      <c r="B40" s="108"/>
      <c r="C40" s="108"/>
      <c r="D40" s="108"/>
      <c r="E40" s="108"/>
      <c r="F40" s="108"/>
      <c r="G40" s="15"/>
    </row>
    <row r="41" spans="1:7" hidden="1">
      <c r="A41" s="227" t="s">
        <v>480</v>
      </c>
      <c r="B41" s="228"/>
      <c r="C41" s="228"/>
      <c r="D41" s="228"/>
      <c r="E41" s="228"/>
      <c r="F41" s="228"/>
      <c r="G41" s="15"/>
    </row>
    <row r="42" spans="1:7" hidden="1">
      <c r="A42" s="109" t="s">
        <v>480</v>
      </c>
      <c r="B42" s="109"/>
      <c r="C42" s="109"/>
      <c r="D42" s="109"/>
      <c r="E42" s="109"/>
      <c r="F42" s="109"/>
      <c r="G42" s="15"/>
    </row>
  </sheetData>
  <mergeCells count="14">
    <mergeCell ref="A2:F2"/>
    <mergeCell ref="A4:A8"/>
    <mergeCell ref="B4:B8"/>
    <mergeCell ref="C4:C8"/>
    <mergeCell ref="D4:D8"/>
    <mergeCell ref="E4:E8"/>
    <mergeCell ref="F4:F8"/>
    <mergeCell ref="B37:C37"/>
    <mergeCell ref="A41:F41"/>
    <mergeCell ref="B28:C28"/>
    <mergeCell ref="B29:C29"/>
    <mergeCell ref="B33:C33"/>
    <mergeCell ref="B34:C34"/>
    <mergeCell ref="B36:C36"/>
  </mergeCells>
  <pageMargins left="0.70833330000000005" right="0.70833330000000005" top="0.74791660000000004" bottom="0.74791660000000004" header="0.3152778" footer="0.3152778"/>
  <pageSetup paperSize="9" fitToHeight="0"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s>
</MailMerge>
</file>

<file path=customXml/itemProps1.xml><?xml version="1.0" encoding="utf-8"?>
<ds:datastoreItem xmlns:ds="http://schemas.openxmlformats.org/officeDocument/2006/customXml" ds:itemID="{6246EF00-F6FA-4BA5-85BE-34E3FCAE512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Листы</vt:lpstr>
      </vt:variant>
      <vt:variant>
        <vt:i4>3</vt:i4>
      </vt:variant>
    </vt:vector>
  </HeadingPairs>
  <TitlesOfParts>
    <vt:vector size="3" baseType="lpstr">
      <vt:lpstr>Доходы</vt:lpstr>
      <vt:lpstr>Расходы</vt:lpstr>
      <vt:lpstr>Источники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IIS APPPOOL\svod1</dc:creator>
  <cp:lastModifiedBy>User</cp:lastModifiedBy>
  <cp:lastPrinted>2019-04-08T06:51:02Z</cp:lastPrinted>
  <dcterms:created xsi:type="dcterms:W3CDTF">2019-04-08T01:38:57Z</dcterms:created>
  <dcterms:modified xsi:type="dcterms:W3CDTF">2019-04-14T11:44:26Z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SV_0503117M_20160101_2.xlsx</vt:lpwstr>
  </property>
  <property fmtid="{D5CDD505-2E9C-101B-9397-08002B2CF9AE}" pid="3" name="Название отчета">
    <vt:lpwstr>SV_0503117M_20160101_2.xlsx</vt:lpwstr>
  </property>
  <property fmtid="{D5CDD505-2E9C-101B-9397-08002B2CF9AE}" pid="4" name="Версия клиента">
    <vt:lpwstr>18.2.4.28257</vt:lpwstr>
  </property>
  <property fmtid="{D5CDD505-2E9C-101B-9397-08002B2CF9AE}" pid="5" name="Версия базы">
    <vt:lpwstr>18.2.0.188602478</vt:lpwstr>
  </property>
  <property fmtid="{D5CDD505-2E9C-101B-9397-08002B2CF9AE}" pid="6" name="Тип сервера">
    <vt:lpwstr>MSSQL</vt:lpwstr>
  </property>
  <property fmtid="{D5CDD505-2E9C-101B-9397-08002B2CF9AE}" pid="7" name="Сервер">
    <vt:lpwstr>sqlbase1</vt:lpwstr>
  </property>
  <property fmtid="{D5CDD505-2E9C-101B-9397-08002B2CF9AE}" pid="8" name="База">
    <vt:lpwstr>svod_smart</vt:lpwstr>
  </property>
  <property fmtid="{D5CDD505-2E9C-101B-9397-08002B2CF9AE}" pid="9" name="Пользователь">
    <vt:lpwstr>34012_39a</vt:lpwstr>
  </property>
  <property fmtid="{D5CDD505-2E9C-101B-9397-08002B2CF9AE}" pid="10" name="Шаблон">
    <vt:lpwstr>SV_0503117M_20160101</vt:lpwstr>
  </property>
  <property fmtid="{D5CDD505-2E9C-101B-9397-08002B2CF9AE}" pid="11" name="Локальная база">
    <vt:lpwstr>не используется</vt:lpwstr>
  </property>
</Properties>
</file>